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S:\Library and EIKS\Knowledge Service (EIKS)\Freya Barometer\Write up and web content\"/>
    </mc:Choice>
  </mc:AlternateContent>
  <xr:revisionPtr revIDLastSave="0" documentId="13_ncr:1_{A7460301-07F9-4A39-8A39-C6772E20F174}" xr6:coauthVersionLast="45" xr6:coauthVersionMax="45" xr10:uidLastSave="{00000000-0000-0000-0000-000000000000}"/>
  <bookViews>
    <workbookView xWindow="-120" yWindow="-120" windowWidth="20730" windowHeight="11160" tabRatio="1000" xr2:uid="{1370483F-BC9B-462E-A95C-B6479AA076CE}"/>
  </bookViews>
  <sheets>
    <sheet name="Introduction to 2020 data" sheetId="1" r:id="rId1"/>
    <sheet name="Biggest challenges" sheetId="2" r:id="rId2"/>
    <sheet name="Looking back" sheetId="3" r:id="rId3"/>
    <sheet name="Taking stock" sheetId="4" r:id="rId4"/>
    <sheet name="Net zero - Government" sheetId="5" r:id="rId5"/>
    <sheet name="Net zero - industry" sheetId="6" r:id="rId6"/>
    <sheet name="Net zero - individuals" sheetId="7" r:id="rId7"/>
    <sheet name="COVID-19" sheetId="8" r:id="rId8"/>
    <sheet name="Yearly trends" sheetId="9" r:id="rId9"/>
  </sheets>
  <definedNames>
    <definedName name="_xlnm._FilterDatabase" localSheetId="2" hidden="1">'Looking back'!$A$32:$B$45</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0" i="9" l="1"/>
  <c r="C60" i="5" l="1"/>
  <c r="C61" i="5"/>
  <c r="C62" i="5"/>
  <c r="C63" i="5"/>
  <c r="C64" i="5"/>
  <c r="C59" i="5"/>
  <c r="C38" i="8" l="1"/>
  <c r="C39" i="8"/>
  <c r="C40" i="8"/>
  <c r="C41" i="8"/>
  <c r="C42" i="8"/>
  <c r="C43" i="8"/>
  <c r="C44" i="8"/>
  <c r="C45" i="8"/>
  <c r="C46" i="8"/>
  <c r="C37" i="8"/>
  <c r="C18" i="8"/>
  <c r="C19" i="8"/>
  <c r="C20" i="8"/>
  <c r="C21" i="8"/>
  <c r="C22" i="8"/>
  <c r="C17" i="8"/>
  <c r="C51" i="7" l="1"/>
  <c r="C52" i="7"/>
  <c r="C53" i="7"/>
  <c r="C54" i="7"/>
  <c r="C55" i="7"/>
  <c r="C56" i="7"/>
  <c r="C57" i="7"/>
  <c r="C58" i="7"/>
  <c r="C59" i="7"/>
  <c r="C61" i="7"/>
  <c r="C50" i="7"/>
  <c r="C7" i="7"/>
  <c r="C8" i="7"/>
  <c r="C9" i="7"/>
  <c r="C10" i="7"/>
  <c r="C11" i="7"/>
  <c r="C12" i="7"/>
  <c r="C13" i="7"/>
  <c r="C14" i="7"/>
  <c r="C15" i="7"/>
  <c r="C6" i="7"/>
  <c r="C61" i="6"/>
  <c r="C62" i="6"/>
  <c r="C63" i="6"/>
  <c r="C64" i="6"/>
  <c r="C60" i="6"/>
  <c r="C51" i="6"/>
  <c r="C52" i="6"/>
  <c r="C53" i="6"/>
  <c r="C54" i="6"/>
  <c r="C55" i="6"/>
  <c r="C50" i="6"/>
  <c r="C41" i="6"/>
  <c r="C42" i="6"/>
  <c r="C43" i="6"/>
  <c r="C44" i="6"/>
  <c r="C45" i="6"/>
  <c r="C40" i="6"/>
  <c r="C17" i="6" l="1"/>
  <c r="C18" i="6"/>
  <c r="C19" i="6"/>
  <c r="C20" i="6"/>
  <c r="C21" i="6"/>
  <c r="C22" i="6"/>
  <c r="C23" i="6"/>
  <c r="C16" i="6"/>
  <c r="C7" i="6"/>
  <c r="C8" i="6"/>
  <c r="C9" i="6"/>
  <c r="C10" i="6"/>
  <c r="C11" i="6"/>
  <c r="C6" i="6"/>
  <c r="C7" i="5" l="1"/>
  <c r="C8" i="5"/>
  <c r="C9" i="5"/>
  <c r="C10" i="5"/>
  <c r="C11" i="5"/>
  <c r="C6" i="5"/>
  <c r="C77" i="4"/>
  <c r="C78" i="4"/>
  <c r="C79" i="4"/>
  <c r="C80" i="4"/>
  <c r="C68" i="4"/>
  <c r="C69" i="4"/>
  <c r="C70" i="4"/>
  <c r="C71" i="4"/>
  <c r="C67" i="4"/>
  <c r="C57" i="4"/>
  <c r="C58" i="4"/>
  <c r="C59" i="4"/>
  <c r="C60" i="4"/>
  <c r="C61" i="4"/>
  <c r="C56" i="4"/>
  <c r="C53" i="3" l="1"/>
  <c r="C54" i="3"/>
  <c r="C55" i="3"/>
  <c r="C56" i="3"/>
  <c r="C57" i="3"/>
  <c r="C58" i="3"/>
  <c r="C63" i="3"/>
  <c r="C59" i="3"/>
  <c r="C60" i="3"/>
  <c r="C61" i="3"/>
  <c r="C52" i="3"/>
  <c r="C35" i="3"/>
  <c r="C36" i="3"/>
  <c r="C37" i="3"/>
  <c r="C38" i="3"/>
  <c r="C39" i="3"/>
  <c r="C40" i="3"/>
  <c r="C41" i="3"/>
  <c r="C42" i="3"/>
  <c r="C43" i="3"/>
  <c r="C44" i="3"/>
  <c r="C45" i="3"/>
  <c r="C34" i="3"/>
  <c r="C7" i="3" l="1"/>
  <c r="C8" i="3"/>
  <c r="C9" i="3"/>
  <c r="C10" i="3"/>
  <c r="C11" i="3"/>
  <c r="C12" i="3"/>
  <c r="C13" i="3"/>
  <c r="C6" i="3"/>
</calcChain>
</file>

<file path=xl/sharedStrings.xml><?xml version="1.0" encoding="utf-8"?>
<sst xmlns="http://schemas.openxmlformats.org/spreadsheetml/2006/main" count="461" uniqueCount="331">
  <si>
    <t>Introduction to the data</t>
  </si>
  <si>
    <t>Survey details</t>
  </si>
  <si>
    <t>Top 2020 respondent sectors (members may be in more than one sector)</t>
  </si>
  <si>
    <t> % of respondents</t>
  </si>
  <si>
    <t>Section 1 - Biggest challenges</t>
  </si>
  <si>
    <t>Section 4 - First steps to net zero: Government</t>
  </si>
  <si>
    <t>What do you think are the biggest challenges for the energy industry in 2020?</t>
  </si>
  <si>
    <t>Free responses coded and summed</t>
  </si>
  <si>
    <t>Markets/economics/competition</t>
  </si>
  <si>
    <t>Investment and cost</t>
  </si>
  <si>
    <t>EVs/ Decarbonising transport</t>
  </si>
  <si>
    <t>Decarbonising heat</t>
  </si>
  <si>
    <t>Low carbon energy</t>
  </si>
  <si>
    <t>Energy policy</t>
  </si>
  <si>
    <t>Sustainability and climate change</t>
  </si>
  <si>
    <t>COVID-19 (coronavirus)</t>
  </si>
  <si>
    <t>Public engagement/acceptance</t>
  </si>
  <si>
    <t xml:space="preserve">People and skills </t>
  </si>
  <si>
    <t>Increasing the proportion of electricity provided by renewables</t>
  </si>
  <si>
    <t>Switching from coal to gas-based electricity generation</t>
  </si>
  <si>
    <t>Improving building energy efficiency</t>
  </si>
  <si>
    <t>Not sure / Other - Write In</t>
  </si>
  <si>
    <t>Taking a leading role in climate policy and negotiations</t>
  </si>
  <si>
    <t>Improving industrial process efficiency</t>
  </si>
  <si>
    <t>Deploying low-carbon transport infrastructure</t>
  </si>
  <si>
    <t>Working towards a smart, digital energy system that helps consumers and the system manage energy demand</t>
  </si>
  <si>
    <t>Absolute count</t>
  </si>
  <si>
    <t>% of respondents (N=355)</t>
  </si>
  <si>
    <t>Nuclear power</t>
  </si>
  <si>
    <t>No energy policy/planning/strategy</t>
  </si>
  <si>
    <t>Decarbonising transport</t>
  </si>
  <si>
    <t>Decarbonising heat (includes CHP, district heating)</t>
  </si>
  <si>
    <t>N/A</t>
  </si>
  <si>
    <t>Carbon tax/pricing/market</t>
  </si>
  <si>
    <t>Technology support, deployment and innovation</t>
  </si>
  <si>
    <t>Grid flexibility/smart metering</t>
  </si>
  <si>
    <t>A) In terms of lowering greenhouse gas emissions, what do you consider the greatest success story in UK energy over the past decade?</t>
  </si>
  <si>
    <t>Falling costs of low-carbon technology/infrastructure</t>
  </si>
  <si>
    <t>Direct financial support for specific technologies (i.e. subsidy, grant, procurement and pilot projects)</t>
  </si>
  <si>
    <t>Framework to enable favourable market conditions, competition or business models (e.g. Electricity Market Reform)</t>
  </si>
  <si>
    <t>Mandatory standards or regulation</t>
  </si>
  <si>
    <t>Consumer demand or public pressure</t>
  </si>
  <si>
    <t>Clearly defined and consistent policy framework</t>
  </si>
  <si>
    <t>Funding and enabling R&amp;D</t>
  </si>
  <si>
    <t>Coordination between stakeholders (government departments, businesses, communities)</t>
  </si>
  <si>
    <t>Distributing costs across consumers or taxpayers</t>
  </si>
  <si>
    <t>Cross-party political consensus</t>
  </si>
  <si>
    <t>Taking a technology neutral approach</t>
  </si>
  <si>
    <t>Not sure / Other</t>
  </si>
  <si>
    <t>% of respondents (N=193)</t>
  </si>
  <si>
    <t>Not sure/other</t>
  </si>
  <si>
    <t>% of respondents (N=110)</t>
  </si>
  <si>
    <t>Energy efficiency (includes building regs)</t>
  </si>
  <si>
    <t>In terms of lowering greenhouse gas emissions, what do you consider the greatest missed opportunity in UK energy over the past decade?</t>
  </si>
  <si>
    <t>What effect do you think the UK's energy policy has had on each of the following areas in the last 12 months?</t>
  </si>
  <si>
    <t>Very positive effect</t>
  </si>
  <si>
    <t>Positive effect</t>
  </si>
  <si>
    <t>No effect</t>
  </si>
  <si>
    <t>Negative effect</t>
  </si>
  <si>
    <t>Very negative effect</t>
  </si>
  <si>
    <t>Not sure</t>
  </si>
  <si>
    <t xml:space="preserve"> Supporting renewable electricity</t>
  </si>
  <si>
    <t xml:space="preserve"> Supporting low-carbon transport</t>
  </si>
  <si>
    <t xml:space="preserve"> Supporting emerging technology research and innovation</t>
  </si>
  <si>
    <t xml:space="preserve"> Improving air quality</t>
  </si>
  <si>
    <t xml:space="preserve"> Supporting a flexible electricity system  (e.g. storage, demand side management, smart systems)</t>
  </si>
  <si>
    <t xml:space="preserve"> Improving energy efficiency</t>
  </si>
  <si>
    <t xml:space="preserve"> Supporting low-carbon heat</t>
  </si>
  <si>
    <t xml:space="preserve"> Securing energy supplies</t>
  </si>
  <si>
    <t xml:space="preserve"> Creating conditions conducive to new business models</t>
  </si>
  <si>
    <t xml:space="preserve"> Supporting carbon capture, usage and storage (CCUS)</t>
  </si>
  <si>
    <t xml:space="preserve"> Maximising oil and gas recovery from the UK continental shelf (UKCS)</t>
  </si>
  <si>
    <t xml:space="preserve"> Simplifying energy taxation</t>
  </si>
  <si>
    <t xml:space="preserve"> Reducing fuel poverty</t>
  </si>
  <si>
    <t xml:space="preserve"> Supporting delivery of new nuclear power stations</t>
  </si>
  <si>
    <t>Net score - 'very positive' and 'very negative' are weighted twice as strongly as 'positive' and 'negative'. 'Not sure' and 'No effect' answers were excluded from the calculation</t>
  </si>
  <si>
    <t>A high net score is indicative of a policy with a perceived positive effect over the last 12 months</t>
  </si>
  <si>
    <t>Weighted score</t>
  </si>
  <si>
    <t>Very high</t>
  </si>
  <si>
    <t>High</t>
  </si>
  <si>
    <t>Neither low nor high</t>
  </si>
  <si>
    <t>Low</t>
  </si>
  <si>
    <t>Very low</t>
  </si>
  <si>
    <t xml:space="preserve"> Nuclear</t>
  </si>
  <si>
    <t xml:space="preserve"> Carbon capture, usage and storage (CCUS)</t>
  </si>
  <si>
    <t xml:space="preserve"> Onshore oil and gas exploration and production</t>
  </si>
  <si>
    <t xml:space="preserve"> Marine (tidal and wave)</t>
  </si>
  <si>
    <t xml:space="preserve"> Hydrogen vehicles</t>
  </si>
  <si>
    <t xml:space="preserve"> Hydrogen economy</t>
  </si>
  <si>
    <t xml:space="preserve"> New gas-fired electricity generation	</t>
  </si>
  <si>
    <t xml:space="preserve"> Offshore oil and gas exploration and production</t>
  </si>
  <si>
    <t xml:space="preserve"> Infrastructure enabling low-carbon transport</t>
  </si>
  <si>
    <t xml:space="preserve"> Low-carbon heating	</t>
  </si>
  <si>
    <t xml:space="preserve"> Energy storage (excluding electric vehicle batteries)</t>
  </si>
  <si>
    <t xml:space="preserve"> Bioenergy</t>
  </si>
  <si>
    <t xml:space="preserve"> Demand side response and smart systems</t>
  </si>
  <si>
    <t xml:space="preserve"> Small-scale renewables</t>
  </si>
  <si>
    <t xml:space="preserve"> Onshore wind</t>
  </si>
  <si>
    <t xml:space="preserve"> Solar PV</t>
  </si>
  <si>
    <t xml:space="preserve"> Electric vehicles (EVs)</t>
  </si>
  <si>
    <t xml:space="preserve"> Building energy efficiency</t>
  </si>
  <si>
    <t xml:space="preserve"> Offshore wind</t>
  </si>
  <si>
    <t>In the UK, what in your view is the level of investment risk due to policy uncertainty in each of the following areas?</t>
  </si>
  <si>
    <t>Net score - 'very high' and 'very low' are weighted twice as strongly as 'high' and 'low'. 'Not sure' and 'Neither low nor high' answers were excluded from the calculation</t>
  </si>
  <si>
    <t>A higher net score is indicative of higher perceived risk</t>
  </si>
  <si>
    <t>The 5th carbon budget (2028-2032) requires greenhouse gas (GHG) emissions to fall by 57% (from 1990 levels). In 2018, UK GHG emissions were 44% below 1990 levels (BEIS, provisional). By 2032, given current UK emission reduction policies, do you expect emissions reductions to:</t>
  </si>
  <si>
    <t>Fall significantly short of the target (52% or smaller reduction)</t>
  </si>
  <si>
    <t>Fall short of the target (53-55% reduction)</t>
  </si>
  <si>
    <t>Meet the target (56-58% reduction)</t>
  </si>
  <si>
    <t>Exceed the target (59-61% reduction)</t>
  </si>
  <si>
    <t>Significantly exceed the target (62% or larger reduction)</t>
  </si>
  <si>
    <t>The 2050 UK climate target is to reduce all greenhouse gas (GHG) emissions to net zero. By 2050, given current UK emission reduction policies, do you expect emissions reductions to:</t>
  </si>
  <si>
    <t>Fall significantly short of the target (77% or less reduction from 1990 levels)</t>
  </si>
  <si>
    <t>Fall short of the target (78-87% reduction from 1990 levels)</t>
  </si>
  <si>
    <t>Fall fairly short of the target (88-99% reduction from 1990 levels)</t>
  </si>
  <si>
    <t>Meet or exceed the target (net-zero or negative emissions)</t>
  </si>
  <si>
    <t>Which of the following do you expect will be the greatest barrier to the UK achieving net-zero greenhouse gas emissions by 2050?</t>
  </si>
  <si>
    <t>Lack of clearly defined, consistent energy policy</t>
  </si>
  <si>
    <t>Insufficient behaviour change by energy consumers (flying and driving less, etc.)</t>
  </si>
  <si>
    <t>Inadequate steps by businesses to deliver on net zero</t>
  </si>
  <si>
    <t>How do you feel about the following statement: The UK Government is currently doing enough to move towards the 2050 net-zero target.</t>
  </si>
  <si>
    <t>I strongly disagree</t>
  </si>
  <si>
    <t>I disagree</t>
  </si>
  <si>
    <t>Neither agree nor disagree</t>
  </si>
  <si>
    <t>I agree</t>
  </si>
  <si>
    <t>I strongly agree</t>
  </si>
  <si>
    <t>Rank</t>
  </si>
  <si>
    <t>Limit airport expansion</t>
  </si>
  <si>
    <t>Discourage flying through information and labeling</t>
  </si>
  <si>
    <t>Fund R&amp;D into creating low-carbon aviation biofuel or synthetic fuel</t>
  </si>
  <si>
    <t>Encourage other modes of transport for people and goods by lowering costs (e.g. subsidise train travel)</t>
  </si>
  <si>
    <t>Fund R&amp;D into more efficient engine and aircraft designs</t>
  </si>
  <si>
    <t>Discourage flying of passengers and goods by increasing costs (e.g. carbon tax)</t>
  </si>
  <si>
    <t>Require airlines to participate in a carbon offsetting scheme (e.g. CORSIA)</t>
  </si>
  <si>
    <t>Weighted score is calculated as follows: 3 points for first place ranking, 2 points for 2nd place ranking, 1 point for 3rd place ranking</t>
  </si>
  <si>
    <t>Support shift of more road freight to rail</t>
  </si>
  <si>
    <t>Incentivise development of hydrogen heavy goods vehicles (HGVs) accompanied by hydrogen re-fuelling infrastructure</t>
  </si>
  <si>
    <t>Incentivise development of electric heavy goods vehicles (HGVs) accompanied by necessary infrastructure</t>
  </si>
  <si>
    <t>Incentivise development of low-carbon liquid fuels (e.g. biofuels)</t>
  </si>
  <si>
    <t>Localise production to reduce need for road freight</t>
  </si>
  <si>
    <t>Increase roll-out of urban consolidation centres to minimise journeys into busy urban areas</t>
  </si>
  <si>
    <t>Incentivise improvements to energy efficiency of existing housing stock</t>
  </si>
  <si>
    <t>Incentivise low-carbon heating technology uptake (e.g. heat pumps, hydrogen-ready boilers)</t>
  </si>
  <si>
    <t>Strengthen energy efficiency regulations for new buildings</t>
  </si>
  <si>
    <t>Strengthen energy efficiency regulations for existing housing stock</t>
  </si>
  <si>
    <t>Incentivise development of heat networks using waste heat or a low-carbon heat source</t>
  </si>
  <si>
    <t>Commit to process of converting gas grid to a low-carbon gas (e.g. biogas, hydrogen)</t>
  </si>
  <si>
    <t>Support low-carbon heating technology R&amp;D</t>
  </si>
  <si>
    <t>Support low-carbon heating trials</t>
  </si>
  <si>
    <t>Fast-track the completion of the smart meter rollout</t>
  </si>
  <si>
    <t xml:space="preserve">This relates to applications of carbon capture, usage and storage (CCUS) in industry, to achieve negative emissions in combination with bioenergy (BECCS), and likely in combination with hydrogen and electricity production. </t>
  </si>
  <si>
    <r>
      <rPr>
        <b/>
        <i/>
        <sz val="14"/>
        <color theme="1"/>
        <rFont val="Calibri"/>
        <family val="2"/>
        <scheme val="minor"/>
      </rPr>
      <t>Carbon capture and storage technology</t>
    </r>
    <r>
      <rPr>
        <i/>
        <sz val="14"/>
        <color theme="1"/>
        <rFont val="Calibri"/>
        <family val="2"/>
        <scheme val="minor"/>
      </rPr>
      <t xml:space="preserve"> is seen as a necessity, not an option, for reaching net-zero emissions given the technology’s strategic importance in achieving deep decarbonisation (CCC, Net Zero report). </t>
    </r>
  </si>
  <si>
    <t>Fund pilot / demonstration projects on industrial clusters</t>
  </si>
  <si>
    <t>Fund pilot / demonstration projects on power stations</t>
  </si>
  <si>
    <t>Mandate its deployment on large emission sources</t>
  </si>
  <si>
    <t>Increase R&amp;D funding</t>
  </si>
  <si>
    <t>Establish carbon price via a carbon tax</t>
  </si>
  <si>
    <t>Implement a Regulated Asset Base model for CO2 transportation and storage infrastructure</t>
  </si>
  <si>
    <t>Establish carbon price via carbon emissions trading (cap-and-trade)</t>
  </si>
  <si>
    <t>No action is needed because commercialisation will occur as revenue streams for the captured CO2 emerge</t>
  </si>
  <si>
    <t>How do you feel about the following statement: The UK energy industry is currently doing enough to move towards the 2050 net-zero target.</t>
  </si>
  <si>
    <t>To what extent has your organisation incorporated the UK's net-zero target in its business strategy since the target was signed into law in June 2019?</t>
  </si>
  <si>
    <t>Has not incorporated the net-zero target</t>
  </si>
  <si>
    <t>Awareness at board level but no official commitment made</t>
  </si>
  <si>
    <t>Publicly committed business to net-zero target but no action plan laid out</t>
  </si>
  <si>
    <t>Publicly committed business to net-zero target and laid out action plan</t>
  </si>
  <si>
    <t>Already implementing net-zero action plan</t>
  </si>
  <si>
    <t>Retired</t>
  </si>
  <si>
    <t>Not applicable</t>
  </si>
  <si>
    <t>Other/not sure</t>
  </si>
  <si>
    <t>Providing traditional oil and gas products coupled with methods to clean up associated emissions (e.g. CCUS)</t>
  </si>
  <si>
    <t>Providing traditional oil and gas products for specific hard to decarbonise sectors (e.g. aviation, shipping, heavy industries, petrochemicals)</t>
  </si>
  <si>
    <t>Providing low-carbon liquids and gases (e.g. hydrogen, advanced biofuels)</t>
  </si>
  <si>
    <t>Providing other forms of energy or services rather than traditional oil and gas products (e.g. low-carbon electricity)</t>
  </si>
  <si>
    <t>No future role</t>
  </si>
  <si>
    <r>
      <t xml:space="preserve">As the UK moves towards net zero, what are the primary roles you foresee for today's oil and gas companies </t>
    </r>
    <r>
      <rPr>
        <b/>
        <i/>
        <sz val="14"/>
        <color theme="1"/>
        <rFont val="Calibri"/>
        <family val="2"/>
        <scheme val="minor"/>
      </rPr>
      <t>in 2030?</t>
    </r>
    <r>
      <rPr>
        <i/>
        <sz val="14"/>
        <color theme="1"/>
        <rFont val="Calibri"/>
        <family val="2"/>
        <scheme val="minor"/>
      </rPr>
      <t xml:space="preserve"> Please choose up to 2.</t>
    </r>
  </si>
  <si>
    <r>
      <t xml:space="preserve">As the UK moves towards net zero, what are the primary roles you foresee for today's oil and gas companies </t>
    </r>
    <r>
      <rPr>
        <b/>
        <i/>
        <sz val="14"/>
        <color theme="1"/>
        <rFont val="Calibri"/>
        <family val="2"/>
        <scheme val="minor"/>
      </rPr>
      <t>in 2050?</t>
    </r>
    <r>
      <rPr>
        <i/>
        <sz val="14"/>
        <color theme="1"/>
        <rFont val="Calibri"/>
        <family val="2"/>
        <scheme val="minor"/>
      </rPr>
      <t xml:space="preserve"> Please choose up to 2.</t>
    </r>
  </si>
  <si>
    <t>Which of the following statements describes your views on shale gas exploration and development in the UK?</t>
  </si>
  <si>
    <t>This should not be pursued</t>
  </si>
  <si>
    <t>This should be pursued, but with stricter overall regulations than currently exist</t>
  </si>
  <si>
    <t>This should be pursued on the basis of current regulations</t>
  </si>
  <si>
    <t>This should be pursued, with less stringent seismicity limits</t>
  </si>
  <si>
    <t>Consumer / citizen pressure</t>
  </si>
  <si>
    <t>International climate actions and policies</t>
  </si>
  <si>
    <t>Wider environmental concerns (e.g. air quality, water scarcity, food production impacts)</t>
  </si>
  <si>
    <t>Falling low-carbon technology costs</t>
  </si>
  <si>
    <t>Corporate social responsibility (CSR)</t>
  </si>
  <si>
    <t>Climate or environmental, social and governance (ESG) investment funds</t>
  </si>
  <si>
    <t>Increased energy efficiency</t>
  </si>
  <si>
    <t>Government policy other than emissions targets</t>
  </si>
  <si>
    <t>Carbon pricing / market schemes</t>
  </si>
  <si>
    <t>In addition to emission targets, what other factors are driving the energy industry to transition to low-carbon systems? Please choose all that apply.</t>
  </si>
  <si>
    <t>Very willing (including already aligned)</t>
  </si>
  <si>
    <t>Fairly willing</t>
  </si>
  <si>
    <t>Limited willingness</t>
  </si>
  <si>
    <t>Not willing at all</t>
  </si>
  <si>
    <t xml:space="preserve"> Diet</t>
  </si>
  <si>
    <t xml:space="preserve"> Amount of air travel</t>
  </si>
  <si>
    <t xml:space="preserve"> Method of heating the home</t>
  </si>
  <si>
    <t xml:space="preserve"> Primary mode of transport</t>
  </si>
  <si>
    <t xml:space="preserve"> Shopping for new products (e.g. buying fewer, more durable products)</t>
  </si>
  <si>
    <t xml:space="preserve"> Adopting smart technology in the home</t>
  </si>
  <si>
    <r>
      <t xml:space="preserve">For each of the following areas, to what extent do you </t>
    </r>
    <r>
      <rPr>
        <b/>
        <i/>
        <sz val="14"/>
        <color theme="1"/>
        <rFont val="Calibri"/>
        <family val="2"/>
        <scheme val="minor"/>
      </rPr>
      <t>feel able</t>
    </r>
    <r>
      <rPr>
        <i/>
        <sz val="14"/>
        <color theme="1"/>
        <rFont val="Calibri"/>
        <family val="2"/>
        <scheme val="minor"/>
      </rPr>
      <t> to bring your personal behaviour in line with the net-zero target between now and 2030?</t>
    </r>
  </si>
  <si>
    <r>
      <t xml:space="preserve">For each of the following areas, to what extent do you </t>
    </r>
    <r>
      <rPr>
        <b/>
        <i/>
        <sz val="14"/>
        <color theme="1"/>
        <rFont val="Calibri"/>
        <family val="2"/>
        <scheme val="minor"/>
      </rPr>
      <t>feel willing</t>
    </r>
    <r>
      <rPr>
        <i/>
        <sz val="14"/>
        <color theme="1"/>
        <rFont val="Calibri"/>
        <family val="2"/>
        <scheme val="minor"/>
      </rPr>
      <t xml:space="preserve"> to bring your personal behaviour in line with the net-zero target between now and 2030?</t>
    </r>
  </si>
  <si>
    <t>Fully able: this would be easy to change (including already aligned)</t>
  </si>
  <si>
    <t>Fairly able: could be changed with some effort</t>
  </si>
  <si>
    <t>Limited ability: could only be partially changed</t>
  </si>
  <si>
    <t>Totally unable: this would be impossible to change</t>
  </si>
  <si>
    <t>How can the UK government best empower individuals to make meaningful change towards meeting the net-zero target? Please rank up to 3.</t>
  </si>
  <si>
    <r>
      <t>A) In the </t>
    </r>
    <r>
      <rPr>
        <b/>
        <i/>
        <sz val="14"/>
        <color theme="1"/>
        <rFont val="Calibri"/>
        <family val="2"/>
        <scheme val="minor"/>
      </rPr>
      <t>aviation sector</t>
    </r>
    <r>
      <rPr>
        <i/>
        <sz val="14"/>
        <color theme="1"/>
        <rFont val="Calibri"/>
        <family val="2"/>
        <scheme val="minor"/>
      </rPr>
      <t>, what do you believe should be the first steps of the UK Government over the next decade, to move towards net-zero greenhouse gas emissions? Please rank up to 3.</t>
    </r>
  </si>
  <si>
    <r>
      <t>B) In the </t>
    </r>
    <r>
      <rPr>
        <b/>
        <i/>
        <sz val="14"/>
        <color theme="1"/>
        <rFont val="Calibri"/>
        <family val="2"/>
        <scheme val="minor"/>
      </rPr>
      <t>road freight sector</t>
    </r>
    <r>
      <rPr>
        <i/>
        <sz val="14"/>
        <color theme="1"/>
        <rFont val="Calibri"/>
        <family val="2"/>
        <scheme val="minor"/>
      </rPr>
      <t>, what do you believe should be the first steps of the UK Government over the next decade, to move towards net-zero greenhouse gas emissions? Please rank up to 3.</t>
    </r>
  </si>
  <si>
    <r>
      <t>C) In the </t>
    </r>
    <r>
      <rPr>
        <b/>
        <i/>
        <sz val="14"/>
        <color theme="1"/>
        <rFont val="Calibri"/>
        <family val="2"/>
        <scheme val="minor"/>
      </rPr>
      <t>home heating sector</t>
    </r>
    <r>
      <rPr>
        <i/>
        <sz val="14"/>
        <color theme="1"/>
        <rFont val="Calibri"/>
        <family val="2"/>
        <scheme val="minor"/>
      </rPr>
      <t>, what do you believe should be the first steps of the UK Government over the next decade, to move towards net-zero greenhouse gas emissions? Please rank up to 3.</t>
    </r>
  </si>
  <si>
    <t>What do you believe should be the first steps of the UK Government to ensure commercial deployment of CCUS during the 2030s? Please rank up to 3.</t>
  </si>
  <si>
    <t>Invest in low-carbon infrastructure (e.g. public transport, cycle lanes)</t>
  </si>
  <si>
    <t>Make low-carbon products and services less expensive (e.g. via subsidies)</t>
  </si>
  <si>
    <t>Use mandates and regulation to restrict high-carbon activities or enforce low-carbon activities (e.g. building regulations)</t>
  </si>
  <si>
    <t>Promote awareness through education and eco-labelling</t>
  </si>
  <si>
    <t>Make high-carbon products and services more expensive (e.g. carbon tax)</t>
  </si>
  <si>
    <t>Encourage competition in the energy markets to give consumers greater low-carbon choice</t>
  </si>
  <si>
    <t>Ensure fairness in the distribution of costs of the transition</t>
  </si>
  <si>
    <t>Use citizens’ assemblies to enable dialogue between communities and government</t>
  </si>
  <si>
    <t>Affordable low-carbon energy (subsidies etc.)</t>
  </si>
  <si>
    <t>Clear energy policy/planning from the Government</t>
  </si>
  <si>
    <t>Low-carbon buildings (includes domestic efficiency and heating)</t>
  </si>
  <si>
    <t>Not sure/other/no answer</t>
  </si>
  <si>
    <t>Retail energy pricing/taxation (e.g. price cap)</t>
  </si>
  <si>
    <t>Improved low-carbon infrastructure/city planning</t>
  </si>
  <si>
    <t>Socialise transition costs / general taxation</t>
  </si>
  <si>
    <t>Education and awareness (for behaviour change)</t>
  </si>
  <si>
    <t>Reduce transition costs (e.g. efficiency across economy)</t>
  </si>
  <si>
    <t>Direct financial support/protection for the fuel poor/vulnerable consumers</t>
  </si>
  <si>
    <t>Carbon tax/pricing</t>
  </si>
  <si>
    <t>Do you expect COVID-19 to hasten or hinder the UK’s transition to net zero by 2050?</t>
  </si>
  <si>
    <t>Significantly hasten transition</t>
  </si>
  <si>
    <t>Hasten transition</t>
  </si>
  <si>
    <t>No change in transition</t>
  </si>
  <si>
    <t>Hinder transition</t>
  </si>
  <si>
    <t>Significantly hinder transition</t>
  </si>
  <si>
    <t>% of respondents (N=184)</t>
  </si>
  <si>
    <t>To what extent do you expect the following impacts of COVID-19 on the UK energy industry to remain, after government restrictions related to the pandemic have been lifted?</t>
  </si>
  <si>
    <t>Remain for extended period</t>
  </si>
  <si>
    <t>Return to pre-pandemic levels</t>
  </si>
  <si>
    <t>Rebound to higher than pre-pandemic levels</t>
  </si>
  <si>
    <t xml:space="preserve"> Reduced overall UK energy demand</t>
  </si>
  <si>
    <t xml:space="preserve"> Reduced industrial activity</t>
  </si>
  <si>
    <t xml:space="preserve"> Reduced passenger journeys: road and rail</t>
  </si>
  <si>
    <t xml:space="preserve"> Reduced passenger journeys: flights</t>
  </si>
  <si>
    <t xml:space="preserve"> Reduced demand for oil and gas</t>
  </si>
  <si>
    <t xml:space="preserve"> Reduced greenhouse gas emissions and pollution</t>
  </si>
  <si>
    <t>How do you feel about the following statements, drawn from the recent Committee on Climate Change letter to the Prime Minister (6th May 2020), regarding the UK’s recovery from the COVID-19 crisis?</t>
  </si>
  <si>
    <t>Design a future UK carbon pricing mechanism to ensure an appropriate price for carbon, even in times of external shocks (e.g. through a well-designed floor price)</t>
  </si>
  <si>
    <t>Make support for emissions-intensive sectors contingent on them taking real, lasting action on climate change</t>
  </si>
  <si>
    <t>Prioritise climate-related investments to support economic recovery and jobs</t>
  </si>
  <si>
    <t>Capitalise on changed social norms during the pandemic to create long-term changes that benefit well-being and reduce emissions (e.g. reducing unnecessary travel)</t>
  </si>
  <si>
    <t>Replace lost or threatened jobs of today by those created by the new, resilient, low-carbon economy</t>
  </si>
  <si>
    <t>Ensure that costs of the recovery and acting on climate change do not burden those who are least able to pay</t>
  </si>
  <si>
    <t>Strongly agree</t>
  </si>
  <si>
    <t>Agree</t>
  </si>
  <si>
    <t>Disagree</t>
  </si>
  <si>
    <t>Strongly disagree</t>
  </si>
  <si>
    <t>Improvements to energy efficiency of existing housing stock (i.e. housing retrofits)</t>
  </si>
  <si>
    <t>Development of infrastructure to reduce transport energy demand (e.g. cycling and walking routes, remote access to work and services)</t>
  </si>
  <si>
    <t>Reskilling and retraining programmes to help build a future net zero workforce</t>
  </si>
  <si>
    <t>Targeted science and innovation funding for low-carbon technologies/infrastructure</t>
  </si>
  <si>
    <t>Development of hydrogen production and distribution infrastructure</t>
  </si>
  <si>
    <t>Development of carbon capture usage and storage (CCUS)</t>
  </si>
  <si>
    <t>Incentivising the deployment of renewable energy sources</t>
  </si>
  <si>
    <t>Strengthening the resilience and flexibility of energy system networks</t>
  </si>
  <si>
    <t>Strengthening energy efficiency regulations for new buildings</t>
  </si>
  <si>
    <t>B) 'Increasing the proportion of electricity provided by renewables' - what are the most important factors which have enabled this success? Please choose up to 3.</t>
  </si>
  <si>
    <t>C) 'Switching from coal to gas-based electricity generation' - what are the most important factors which have enabled this success? Please choose up to 3.</t>
  </si>
  <si>
    <t xml:space="preserve">What is the most important action to take between now and 2030 to ensure that the transition to net zero does not leave vulnerable consumers worse off? </t>
  </si>
  <si>
    <t>What would be your top energy policy priorities to ‘build back better and greener’ after the COVID-19 pandemic? Please choose up to 3.</t>
  </si>
  <si>
    <t>Follow-up survey - COVID-19</t>
  </si>
  <si>
    <t>Carbon capture usage and storage</t>
  </si>
  <si>
    <t>The 2020 UN Climate Change Conference (COP26) will be held in the UK in November. In your opinion, what would be the most important success for the conference?</t>
  </si>
  <si>
    <t>Note: the conference has since been delayed to November 2021 due to the COVID-19 pandemic</t>
  </si>
  <si>
    <t>Parties commit to more ambitious Nationally Determined Contributions (NDCs) as part of the Paris Agreement</t>
  </si>
  <si>
    <t>Parties agree on rules for an international carbon market</t>
  </si>
  <si>
    <t>Parties agree emissions reporting requirements for transparency</t>
  </si>
  <si>
    <t>Parties commit to more ambitious climate finance</t>
  </si>
  <si>
    <t>The COP is used to boost the UK's profile on the world stage</t>
  </si>
  <si>
    <t xml:space="preserve">The energy system will be undergoing significant change between now and 2050 to reach net zero. There is likely to be variable pace of change across the energy industry: gradual change takes place in line with existing trends. </t>
  </si>
  <si>
    <t>Disruptive change involves significant deviations from past trends in a relatively short space of time (UKERC).</t>
  </si>
  <si>
    <t>Disruptive change</t>
  </si>
  <si>
    <t>Gradual change</t>
  </si>
  <si>
    <t>No change</t>
  </si>
  <si>
    <t xml:space="preserve"> Profitability</t>
  </si>
  <si>
    <t xml:space="preserve"> Supply of skilled workers</t>
  </si>
  <si>
    <t xml:space="preserve"> Changes in the supply chain</t>
  </si>
  <si>
    <t xml:space="preserve"> Key industry players (i.e. incumbents vs new entrants)</t>
  </si>
  <si>
    <t>Yearly trends</t>
  </si>
  <si>
    <t>Brexit</t>
  </si>
  <si>
    <t>Public engagement</t>
  </si>
  <si>
    <t>Security of supply</t>
  </si>
  <si>
    <t>Sustainbility and climate change</t>
  </si>
  <si>
    <t>COVID-19</t>
  </si>
  <si>
    <t>% of respondents</t>
  </si>
  <si>
    <t>What do you think is the biggest challenge for the energy industry in YYYY?</t>
  </si>
  <si>
    <t>2015 (N=543)</t>
  </si>
  <si>
    <t>2016 (N=438)</t>
  </si>
  <si>
    <t>2017 (N=466)</t>
  </si>
  <si>
    <t>2019 (N=474)</t>
  </si>
  <si>
    <t>This should be pursued, but with less stringent seismic monitoring (option introduced in 2019)</t>
  </si>
  <si>
    <t>This should be pursued ("on the basis of current regulations" phrase added in 2019)</t>
  </si>
  <si>
    <t>No data for 2018</t>
  </si>
  <si>
    <t>2020 (N=355)</t>
  </si>
  <si>
    <t>77% or less reduction from 1990 levels</t>
  </si>
  <si>
    <t>78-87% reduction from 1990 levels</t>
  </si>
  <si>
    <t>88-99% reduction from 1990 levels</t>
  </si>
  <si>
    <t>Net-zero or negative emissions</t>
  </si>
  <si>
    <t>Free responses coded and summed. N=477 (2015), N=393 (2016), N=335 (2017), N= 350 (2018), N=351 (2019), N=355 (2020)</t>
  </si>
  <si>
    <t>Methodology notes: The biggest challenges in this chart were found to be either recurring over all six years or representing a topical trend linking to a major development (e.g. COVID-19); they have been selected and the percentages of respondents citing each challenge have been tracked over the years. This is not indicative that these were the highest ranking eight challenges of their respective year. Some codes have been introduced only beyond a certain year and 'N/A' is used in the table to indicate the years where a particular code was not available.</t>
  </si>
  <si>
    <r>
      <t>This should be pursued, but after uncertainties are resolved (option only available in 2015)</t>
    </r>
    <r>
      <rPr>
        <b/>
        <sz val="11"/>
        <color theme="1"/>
        <rFont val="Calibri"/>
        <family val="2"/>
        <scheme val="minor"/>
      </rPr>
      <t>*</t>
    </r>
  </si>
  <si>
    <r>
      <t>This should be pursued, but with stricter overall regulations than currently exist</t>
    </r>
    <r>
      <rPr>
        <b/>
        <sz val="11"/>
        <color theme="1"/>
        <rFont val="Calibri"/>
        <family val="2"/>
        <scheme val="minor"/>
      </rPr>
      <t>**</t>
    </r>
  </si>
  <si>
    <t>Methodology notes: *This result is a combination of respondents choosing options 'Yes, but with a moratorium while uncertainties are resolved' and 'Yes, with caveats' (options only available in 2015). **In 2015, this option was worded as "This should be pursued, but with restrictions on siting". The results for 2016 and 2017 are a combination of options "This should be pursued, but with stricter regulations than currently exist" and "This should be pursued, but with restrictions on siting". In 2019 and 2020, the option "This should be pursued, but with restrictions on siting" was not provided separately; the meaning was instead captured by "This should be pursued, but with stricter regulations than currently exist".</t>
  </si>
  <si>
    <t>N=543 (2015), N=438 (2016), N=466 (2017), N=397 (2018), N=458 (2019), N=352 (2020)</t>
  </si>
  <si>
    <t>Methodology notes: Until June 2019, the UK’s 2050 climate target was to reduce all greenhouse gas emissions by 80% on 1990 levels. Previous response options have been collated as follows: 'Fall significantly short of the target (72% or smaller reduction)', 'Fall short of the target (73-77% reduction) -&gt; Now combined into '77% or less reduction from 1990 levels'. 'Meet the target (78-82% reduction)', 'Exceed the target (83-87% reduction)' -&gt; Now combined into '78-87% reduction from 1990 levels'. 'Significantly exceed the target (88% or larger reduction)' -&gt; Now part of '88-99% reduction from 1990 levels'.</t>
  </si>
  <si>
    <t>The Energy Barometer survey consists of a number of questions that have been repeated annually since 2015; the final tab contains the data that was collated across the six years of the survey to identify the trends presented in this year’s report.</t>
  </si>
  <si>
    <t>The 2020 Energy Barometer report is available online here: https://www.energyinst.org/barometer/2020</t>
  </si>
  <si>
    <t>Additional data that were not included in the report can be provided on request by contacting barometer@energyinst.org</t>
  </si>
  <si>
    <t xml:space="preserve">Most results from the survey are included in the full Energy Barometer report in the form of charts, iconography and text. The data underlying the 2020 report are contained in this spreadsheet, divided into tabs for each report section. See the note below about COVID-19 questions. </t>
  </si>
  <si>
    <t>An additional survey on the impacts of the COVID-19 pandemic on the UK energy industry was sent to the EI College in late May and completed by 184 respondents ; these results were also incorporated in the report and have been separated out in the 'COVID-19' tab in this spreadsheet.</t>
  </si>
  <si>
    <t>The 2020 Energy Barometer survey was sent to 932 professional and pre-professional members of the EI in the UK, making up this year’s EI College, of which a total of 355 completed the survey online in March 2020. The sample size was chosen to give results that are within a 5% margin of error and at a confidence level of 95% when compared to surveying the EI’s entire UK professional and pre-professional membership. Consisting of three EI member grades: Fellow (FEI, N=104), Member (MEI, N=164) and Associate Member (AMEI - formerly GradEI, N=87), the sample was representative of the diverse range of seniority levels as well as the sectors and disciplines of the EI’s members in the UK.</t>
  </si>
  <si>
    <t>Section 2 - Looking back: Reflections on the past decade</t>
  </si>
  <si>
    <t>Section 3 - Taking stock: Our current position</t>
  </si>
  <si>
    <t>Section 5 - First steps to net zero: Energy industry</t>
  </si>
  <si>
    <t>Section 6 - First steps to net zero: Individuals</t>
  </si>
  <si>
    <t>Renewables</t>
  </si>
  <si>
    <r>
      <t xml:space="preserve">For your area of the industry, what </t>
    </r>
    <r>
      <rPr>
        <b/>
        <i/>
        <sz val="14"/>
        <color theme="1"/>
        <rFont val="Calibri"/>
        <family val="2"/>
        <scheme val="minor"/>
      </rPr>
      <t>pace of change</t>
    </r>
    <r>
      <rPr>
        <i/>
        <sz val="14"/>
        <color theme="1"/>
        <rFont val="Calibri"/>
        <family val="2"/>
        <scheme val="minor"/>
      </rPr>
      <t xml:space="preserve"> do you expect to experience between now and 2030 as part of the UK action to meet the 2050 net-zero target?</t>
    </r>
  </si>
  <si>
    <t xml:space="preserve">The 2020 Energy Barometer is the sixth annual survey of the Energy Institute (EI) College, a randomly-selected group designed to be representative of EI professional and pre-professional members. The survey covers a wide range of energy industry topics, but focuses primarily on the UK energy system.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</si>
</sst>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1"/>
      <color theme="0"/>
      <name val="Calibri"/>
      <family val="2"/>
      <scheme val="minor"/>
    </font>
    <font>
      <u/>
      <sz val="11"/>
      <color theme="10"/>
      <name val="Calibri"/>
      <family val="2"/>
      <scheme val="minor"/>
    </font>
    <font>
      <b/>
      <sz val="11"/>
      <color rgb="FF000000"/>
      <name val="Calibri"/>
      <family val="2"/>
      <scheme val="minor"/>
    </font>
    <font>
      <b/>
      <sz val="11"/>
      <color rgb="FFFFFFFF"/>
      <name val="Calibri"/>
      <family val="2"/>
      <scheme val="minor"/>
    </font>
    <font>
      <sz val="11"/>
      <color rgb="FF000000"/>
      <name val="Calibri"/>
      <family val="2"/>
      <scheme val="minor"/>
    </font>
    <font>
      <b/>
      <sz val="14"/>
      <color theme="1"/>
      <name val="Calibri"/>
      <family val="2"/>
      <scheme val="minor"/>
    </font>
    <font>
      <sz val="14"/>
      <color theme="0"/>
      <name val="Calibri"/>
      <family val="2"/>
      <scheme val="minor"/>
    </font>
    <font>
      <sz val="14"/>
      <color theme="1"/>
      <name val="Calibri"/>
      <family val="2"/>
      <scheme val="minor"/>
    </font>
    <font>
      <b/>
      <sz val="11"/>
      <color theme="0"/>
      <name val="Calibri"/>
      <family val="2"/>
      <scheme val="minor"/>
    </font>
    <font>
      <b/>
      <sz val="11"/>
      <color theme="1"/>
      <name val="Calibri"/>
      <family val="2"/>
      <scheme val="minor"/>
    </font>
    <font>
      <i/>
      <sz val="14"/>
      <color theme="1"/>
      <name val="Calibri"/>
      <family val="2"/>
      <scheme val="minor"/>
    </font>
    <font>
      <b/>
      <i/>
      <sz val="14"/>
      <color theme="1"/>
      <name val="Calibri"/>
      <family val="2"/>
      <scheme val="minor"/>
    </font>
    <font>
      <sz val="12"/>
      <color theme="1"/>
      <name val="Calibri"/>
      <family val="2"/>
      <scheme val="minor"/>
    </font>
    <font>
      <sz val="11"/>
      <color rgb="FF000000"/>
      <name val="Calibri"/>
      <family val="2"/>
    </font>
    <font>
      <b/>
      <sz val="11"/>
      <name val="Calibri"/>
      <family val="2"/>
      <scheme val="minor"/>
    </font>
    <font>
      <u/>
      <sz val="12"/>
      <color theme="10"/>
      <name val="Calibri"/>
      <family val="2"/>
      <scheme val="minor"/>
    </font>
    <font>
      <u/>
      <sz val="11"/>
      <color theme="1"/>
      <name val="Calibri"/>
      <family val="2"/>
      <scheme val="minor"/>
    </font>
    <font>
      <sz val="11"/>
      <color theme="0" tint="-0.499984740745262"/>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C40D42"/>
        <bgColor indexed="64"/>
      </patternFill>
    </fill>
    <fill>
      <patternFill patternType="solid">
        <fgColor rgb="FF92C848"/>
        <bgColor indexed="64"/>
      </patternFill>
    </fill>
    <fill>
      <patternFill patternType="solid">
        <fgColor rgb="FF7B7B7B"/>
        <bgColor indexed="64"/>
      </patternFill>
    </fill>
    <fill>
      <patternFill patternType="solid">
        <fgColor rgb="FFF37021"/>
        <bgColor indexed="64"/>
      </patternFill>
    </fill>
    <fill>
      <patternFill patternType="solid">
        <fgColor rgb="FF74489D"/>
        <bgColor indexed="64"/>
      </patternFill>
    </fill>
    <fill>
      <patternFill patternType="solid">
        <fgColor rgb="FF00A0E4"/>
        <bgColor indexed="64"/>
      </patternFill>
    </fill>
    <fill>
      <patternFill patternType="solid">
        <fgColor theme="0" tint="-0.14999847407452621"/>
        <bgColor indexed="64"/>
      </patternFill>
    </fill>
    <fill>
      <patternFill patternType="solid">
        <fgColor theme="1"/>
        <bgColor indexed="64"/>
      </patternFill>
    </fill>
  </fills>
  <borders count="17">
    <border>
      <left/>
      <right/>
      <top/>
      <bottom/>
      <diagonal/>
    </border>
    <border>
      <left/>
      <right/>
      <top style="thick">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s>
  <cellStyleXfs count="3">
    <xf numFmtId="0" fontId="0" fillId="0" borderId="0"/>
    <xf numFmtId="0" fontId="2" fillId="0" borderId="0" applyNumberFormat="0" applyFill="0" applyBorder="0" applyAlignment="0" applyProtection="0"/>
    <xf numFmtId="0" fontId="14" fillId="0" borderId="0"/>
  </cellStyleXfs>
  <cellXfs count="144">
    <xf numFmtId="0" fontId="0" fillId="0" borderId="0" xfId="0"/>
    <xf numFmtId="0" fontId="3" fillId="2" borderId="0" xfId="0" applyFont="1" applyFill="1" applyBorder="1" applyAlignment="1">
      <alignment vertical="center" wrapText="1"/>
    </xf>
    <xf numFmtId="0" fontId="0" fillId="2" borderId="0" xfId="0" applyFill="1" applyBorder="1" applyAlignment="1">
      <alignment wrapText="1"/>
    </xf>
    <xf numFmtId="0" fontId="0" fillId="2" borderId="0" xfId="0" applyFill="1" applyBorder="1" applyAlignment="1">
      <alignment vertical="center" wrapText="1"/>
    </xf>
    <xf numFmtId="0" fontId="4" fillId="2" borderId="0" xfId="0" applyFont="1" applyFill="1" applyBorder="1" applyAlignment="1">
      <alignment vertical="center" wrapText="1"/>
    </xf>
    <xf numFmtId="0" fontId="5" fillId="2" borderId="0" xfId="0" applyFont="1" applyFill="1" applyBorder="1" applyAlignment="1">
      <alignment vertical="center" wrapText="1"/>
    </xf>
    <xf numFmtId="0" fontId="5" fillId="2" borderId="0" xfId="0" applyFont="1" applyFill="1" applyBorder="1" applyAlignment="1">
      <alignment horizontal="right" vertical="center" wrapText="1"/>
    </xf>
    <xf numFmtId="0" fontId="0" fillId="0" borderId="0" xfId="0" applyAlignment="1">
      <alignment wrapText="1"/>
    </xf>
    <xf numFmtId="0" fontId="6" fillId="2" borderId="0" xfId="0" applyFont="1" applyFill="1" applyBorder="1" applyAlignment="1">
      <alignment vertical="center" wrapText="1"/>
    </xf>
    <xf numFmtId="0" fontId="6" fillId="2" borderId="1" xfId="0" applyFont="1" applyFill="1" applyBorder="1" applyAlignment="1">
      <alignment vertical="center" wrapText="1"/>
    </xf>
    <xf numFmtId="0" fontId="0" fillId="2" borderId="1" xfId="0" applyFill="1" applyBorder="1" applyAlignment="1">
      <alignment wrapText="1"/>
    </xf>
    <xf numFmtId="0" fontId="0" fillId="0" borderId="1" xfId="0" applyBorder="1"/>
    <xf numFmtId="0" fontId="1" fillId="3" borderId="0" xfId="0" applyFont="1" applyFill="1"/>
    <xf numFmtId="0" fontId="7" fillId="3" borderId="0" xfId="0" applyFont="1" applyFill="1"/>
    <xf numFmtId="0" fontId="8" fillId="4" borderId="0" xfId="0" applyFont="1" applyFill="1"/>
    <xf numFmtId="0" fontId="7" fillId="5" borderId="0" xfId="0" applyFont="1" applyFill="1"/>
    <xf numFmtId="0" fontId="7" fillId="6" borderId="0" xfId="0" applyFont="1" applyFill="1"/>
    <xf numFmtId="0" fontId="7" fillId="7" borderId="0" xfId="0" applyFont="1" applyFill="1"/>
    <xf numFmtId="0" fontId="8" fillId="8" borderId="0" xfId="0" applyFont="1" applyFill="1"/>
    <xf numFmtId="0" fontId="1" fillId="3" borderId="2" xfId="0" applyFont="1" applyFill="1" applyBorder="1"/>
    <xf numFmtId="0" fontId="0" fillId="0" borderId="4" xfId="0" applyBorder="1"/>
    <xf numFmtId="0" fontId="0" fillId="0" borderId="5" xfId="0" applyBorder="1"/>
    <xf numFmtId="0" fontId="0" fillId="0" borderId="6" xfId="0" applyBorder="1"/>
    <xf numFmtId="0" fontId="0" fillId="0" borderId="7" xfId="0" applyBorder="1"/>
    <xf numFmtId="0" fontId="11" fillId="0" borderId="0" xfId="0" applyFont="1"/>
    <xf numFmtId="164" fontId="0" fillId="0" borderId="5" xfId="0" applyNumberFormat="1" applyBorder="1"/>
    <xf numFmtId="164" fontId="0" fillId="0" borderId="7" xfId="0" applyNumberFormat="1" applyBorder="1"/>
    <xf numFmtId="0" fontId="9" fillId="3" borderId="3" xfId="0" applyFont="1" applyFill="1" applyBorder="1"/>
    <xf numFmtId="164" fontId="0" fillId="0" borderId="0" xfId="0" applyNumberFormat="1"/>
    <xf numFmtId="0" fontId="10" fillId="4" borderId="2" xfId="0" applyFont="1" applyFill="1" applyBorder="1"/>
    <xf numFmtId="0" fontId="10" fillId="4" borderId="8" xfId="0" applyFont="1" applyFill="1" applyBorder="1"/>
    <xf numFmtId="0" fontId="0" fillId="0" borderId="9" xfId="0" applyBorder="1"/>
    <xf numFmtId="0" fontId="0" fillId="0" borderId="0" xfId="0" applyFill="1" applyBorder="1"/>
    <xf numFmtId="0" fontId="10" fillId="0" borderId="0" xfId="0" applyFont="1" applyFill="1" applyBorder="1"/>
    <xf numFmtId="164" fontId="10" fillId="0" borderId="0" xfId="0" applyNumberFormat="1" applyFont="1" applyFill="1" applyBorder="1"/>
    <xf numFmtId="164" fontId="10" fillId="4" borderId="3" xfId="0" applyNumberFormat="1" applyFont="1" applyFill="1" applyBorder="1"/>
    <xf numFmtId="164" fontId="8" fillId="4" borderId="0" xfId="0" applyNumberFormat="1" applyFont="1" applyFill="1"/>
    <xf numFmtId="0" fontId="0" fillId="0" borderId="0" xfId="0"/>
    <xf numFmtId="0" fontId="10" fillId="0" borderId="0" xfId="0" applyFont="1"/>
    <xf numFmtId="0" fontId="0" fillId="0" borderId="0" xfId="0" applyBorder="1"/>
    <xf numFmtId="1" fontId="0" fillId="0" borderId="0" xfId="0" applyNumberFormat="1"/>
    <xf numFmtId="0" fontId="9" fillId="5" borderId="2" xfId="0" applyFont="1" applyFill="1" applyBorder="1"/>
    <xf numFmtId="0" fontId="9" fillId="5" borderId="8" xfId="0" applyFont="1" applyFill="1" applyBorder="1"/>
    <xf numFmtId="0" fontId="9" fillId="5" borderId="3" xfId="0" applyFont="1" applyFill="1" applyBorder="1"/>
    <xf numFmtId="0" fontId="9" fillId="5" borderId="10" xfId="0" applyFont="1" applyFill="1" applyBorder="1"/>
    <xf numFmtId="0" fontId="0" fillId="0" borderId="11" xfId="0" applyBorder="1"/>
    <xf numFmtId="0" fontId="0" fillId="0" borderId="12" xfId="0" applyBorder="1"/>
    <xf numFmtId="164" fontId="7" fillId="6" borderId="0" xfId="0" applyNumberFormat="1" applyFont="1" applyFill="1"/>
    <xf numFmtId="0" fontId="9" fillId="6" borderId="2" xfId="0" applyFont="1" applyFill="1" applyBorder="1"/>
    <xf numFmtId="0" fontId="9" fillId="6" borderId="8" xfId="0" applyFont="1" applyFill="1" applyBorder="1"/>
    <xf numFmtId="164" fontId="9" fillId="6" borderId="3" xfId="0" applyNumberFormat="1" applyFont="1" applyFill="1" applyBorder="1"/>
    <xf numFmtId="0" fontId="9" fillId="6" borderId="8" xfId="0" applyFont="1" applyFill="1" applyBorder="1" applyAlignment="1">
      <alignment wrapText="1"/>
    </xf>
    <xf numFmtId="0" fontId="9" fillId="6" borderId="3" xfId="0" applyFont="1" applyFill="1" applyBorder="1" applyAlignment="1">
      <alignment wrapText="1"/>
    </xf>
    <xf numFmtId="1" fontId="9" fillId="6" borderId="8" xfId="0" applyNumberFormat="1" applyFont="1" applyFill="1" applyBorder="1" applyAlignment="1">
      <alignment wrapText="1"/>
    </xf>
    <xf numFmtId="1" fontId="0" fillId="0" borderId="0" xfId="0" applyNumberFormat="1" applyBorder="1"/>
    <xf numFmtId="1" fontId="0" fillId="0" borderId="9" xfId="0" applyNumberFormat="1" applyBorder="1"/>
    <xf numFmtId="0" fontId="0" fillId="6" borderId="4" xfId="0" applyFill="1" applyBorder="1"/>
    <xf numFmtId="0" fontId="0" fillId="6" borderId="0" xfId="0" applyFill="1" applyBorder="1"/>
    <xf numFmtId="1" fontId="0" fillId="6" borderId="0" xfId="0" applyNumberFormat="1" applyFill="1" applyBorder="1"/>
    <xf numFmtId="0" fontId="0" fillId="6" borderId="5" xfId="0" applyFill="1" applyBorder="1"/>
    <xf numFmtId="0" fontId="9" fillId="7" borderId="2" xfId="0" applyFont="1" applyFill="1" applyBorder="1"/>
    <xf numFmtId="0" fontId="9" fillId="7" borderId="8" xfId="0" applyFont="1" applyFill="1" applyBorder="1"/>
    <xf numFmtId="0" fontId="9" fillId="7" borderId="3" xfId="0" applyFont="1" applyFill="1" applyBorder="1"/>
    <xf numFmtId="0" fontId="0" fillId="0" borderId="4" xfId="0" applyBorder="1" applyAlignment="1">
      <alignment wrapText="1"/>
    </xf>
    <xf numFmtId="0" fontId="0" fillId="0" borderId="6" xfId="0" applyBorder="1" applyAlignment="1">
      <alignment wrapText="1"/>
    </xf>
    <xf numFmtId="0" fontId="15" fillId="8" borderId="2" xfId="0" applyFont="1" applyFill="1" applyBorder="1"/>
    <xf numFmtId="0" fontId="15" fillId="8" borderId="8" xfId="0" applyFont="1" applyFill="1" applyBorder="1"/>
    <xf numFmtId="0" fontId="15" fillId="8" borderId="3" xfId="0" applyFont="1" applyFill="1" applyBorder="1"/>
    <xf numFmtId="0" fontId="10" fillId="8" borderId="2" xfId="0" applyFont="1" applyFill="1" applyBorder="1"/>
    <xf numFmtId="0" fontId="10" fillId="8" borderId="8" xfId="0" applyFont="1" applyFill="1" applyBorder="1" applyAlignment="1">
      <alignment wrapText="1"/>
    </xf>
    <xf numFmtId="0" fontId="10" fillId="8" borderId="8" xfId="0" applyFont="1" applyFill="1" applyBorder="1"/>
    <xf numFmtId="0" fontId="10" fillId="8" borderId="3" xfId="0" applyFont="1" applyFill="1" applyBorder="1"/>
    <xf numFmtId="0" fontId="10" fillId="8" borderId="3" xfId="0" applyFont="1" applyFill="1" applyBorder="1" applyAlignment="1">
      <alignment wrapText="1"/>
    </xf>
    <xf numFmtId="0" fontId="0" fillId="8" borderId="4" xfId="0" applyFill="1" applyBorder="1"/>
    <xf numFmtId="0" fontId="0" fillId="8" borderId="0" xfId="0" applyFill="1" applyBorder="1"/>
    <xf numFmtId="0" fontId="0" fillId="8" borderId="5" xfId="0" applyFill="1" applyBorder="1"/>
    <xf numFmtId="0" fontId="0" fillId="9" borderId="0" xfId="0" applyFill="1"/>
    <xf numFmtId="0" fontId="8" fillId="9" borderId="0" xfId="0" applyFont="1" applyFill="1"/>
    <xf numFmtId="0" fontId="10" fillId="9" borderId="2" xfId="0" applyFont="1" applyFill="1" applyBorder="1"/>
    <xf numFmtId="0" fontId="10" fillId="9" borderId="8" xfId="0" applyFont="1" applyFill="1" applyBorder="1"/>
    <xf numFmtId="0" fontId="10" fillId="9" borderId="3" xfId="0" applyFont="1" applyFill="1" applyBorder="1"/>
    <xf numFmtId="0" fontId="0" fillId="9" borderId="2" xfId="0" applyFill="1" applyBorder="1"/>
    <xf numFmtId="0" fontId="10" fillId="9" borderId="8" xfId="0" applyFont="1" applyFill="1" applyBorder="1" applyAlignment="1">
      <alignment wrapText="1"/>
    </xf>
    <xf numFmtId="0" fontId="13" fillId="2" borderId="0" xfId="0" applyFont="1" applyFill="1" applyBorder="1" applyAlignment="1">
      <alignment vertical="center" wrapText="1"/>
    </xf>
    <xf numFmtId="0" fontId="16" fillId="2" borderId="0" xfId="1" applyFont="1" applyFill="1" applyBorder="1" applyAlignment="1">
      <alignment vertical="center" wrapText="1"/>
    </xf>
    <xf numFmtId="164" fontId="0" fillId="0" borderId="0" xfId="0" applyNumberFormat="1" applyBorder="1"/>
    <xf numFmtId="0" fontId="9" fillId="3" borderId="8" xfId="0" applyFont="1" applyFill="1" applyBorder="1"/>
    <xf numFmtId="1" fontId="9" fillId="6" borderId="3" xfId="0" applyNumberFormat="1" applyFont="1" applyFill="1" applyBorder="1"/>
    <xf numFmtId="1" fontId="0" fillId="0" borderId="5" xfId="0" applyNumberFormat="1" applyBorder="1"/>
    <xf numFmtId="1" fontId="0" fillId="0" borderId="7" xfId="0" applyNumberFormat="1" applyBorder="1"/>
    <xf numFmtId="0" fontId="11" fillId="0" borderId="0" xfId="0" applyFont="1" applyBorder="1"/>
    <xf numFmtId="0" fontId="1" fillId="7" borderId="2" xfId="0" applyFont="1" applyFill="1" applyBorder="1"/>
    <xf numFmtId="164" fontId="9" fillId="7" borderId="8" xfId="0" applyNumberFormat="1" applyFont="1" applyFill="1" applyBorder="1"/>
    <xf numFmtId="164" fontId="0" fillId="0" borderId="9" xfId="0" applyNumberFormat="1" applyBorder="1"/>
    <xf numFmtId="0" fontId="0" fillId="0" borderId="0" xfId="0" applyFill="1"/>
    <xf numFmtId="0" fontId="0" fillId="0" borderId="4" xfId="0" applyFill="1" applyBorder="1"/>
    <xf numFmtId="0" fontId="0" fillId="0" borderId="5" xfId="0" applyFill="1" applyBorder="1"/>
    <xf numFmtId="0" fontId="7" fillId="10" borderId="0" xfId="0" applyFont="1" applyFill="1"/>
    <xf numFmtId="0" fontId="9" fillId="10" borderId="2" xfId="0" applyFont="1" applyFill="1" applyBorder="1"/>
    <xf numFmtId="0" fontId="9" fillId="10" borderId="8" xfId="0" applyFont="1" applyFill="1" applyBorder="1"/>
    <xf numFmtId="0" fontId="9" fillId="10" borderId="3" xfId="0" applyFont="1" applyFill="1" applyBorder="1"/>
    <xf numFmtId="0" fontId="17" fillId="0" borderId="0" xfId="0" applyFont="1"/>
    <xf numFmtId="0" fontId="11" fillId="0" borderId="0" xfId="0" applyFont="1" applyAlignment="1"/>
    <xf numFmtId="0" fontId="15" fillId="0" borderId="0" xfId="0" applyFont="1" applyFill="1" applyBorder="1" applyAlignment="1"/>
    <xf numFmtId="0" fontId="10" fillId="0" borderId="0" xfId="0" applyFont="1" applyFill="1" applyBorder="1" applyAlignment="1"/>
    <xf numFmtId="0" fontId="9" fillId="0" borderId="0" xfId="0" applyFont="1" applyFill="1" applyBorder="1"/>
    <xf numFmtId="164" fontId="9" fillId="0" borderId="0" xfId="0" applyNumberFormat="1" applyFont="1" applyFill="1" applyBorder="1"/>
    <xf numFmtId="1" fontId="0" fillId="0" borderId="0" xfId="0" applyNumberFormat="1" applyFill="1" applyBorder="1"/>
    <xf numFmtId="0" fontId="10" fillId="0" borderId="0" xfId="0" quotePrefix="1" applyFont="1" applyAlignment="1">
      <alignment horizontal="left"/>
    </xf>
    <xf numFmtId="0" fontId="9" fillId="10" borderId="16" xfId="0" applyFont="1" applyFill="1" applyBorder="1"/>
    <xf numFmtId="1" fontId="9" fillId="10" borderId="8" xfId="0" applyNumberFormat="1" applyFont="1" applyFill="1" applyBorder="1"/>
    <xf numFmtId="1" fontId="9" fillId="10" borderId="3" xfId="0" applyNumberFormat="1" applyFont="1" applyFill="1" applyBorder="1"/>
    <xf numFmtId="1" fontId="0" fillId="0" borderId="5" xfId="0" applyNumberFormat="1" applyFill="1" applyBorder="1"/>
    <xf numFmtId="1" fontId="0" fillId="0" borderId="9" xfId="0" applyNumberFormat="1" applyFill="1" applyBorder="1"/>
    <xf numFmtId="1" fontId="0" fillId="0" borderId="7" xfId="0" applyNumberFormat="1" applyFill="1" applyBorder="1"/>
    <xf numFmtId="0" fontId="1" fillId="10" borderId="2" xfId="0" applyFont="1" applyFill="1" applyBorder="1"/>
    <xf numFmtId="164" fontId="9" fillId="10" borderId="8" xfId="0" applyNumberFormat="1" applyFont="1" applyFill="1" applyBorder="1"/>
    <xf numFmtId="164" fontId="9" fillId="10" borderId="3" xfId="0" applyNumberFormat="1" applyFont="1" applyFill="1" applyBorder="1"/>
    <xf numFmtId="1" fontId="0" fillId="0" borderId="4" xfId="0" applyNumberFormat="1" applyBorder="1"/>
    <xf numFmtId="1" fontId="0" fillId="0" borderId="6" xfId="0" applyNumberFormat="1" applyBorder="1"/>
    <xf numFmtId="0" fontId="0" fillId="0" borderId="2" xfId="0" applyBorder="1"/>
    <xf numFmtId="1" fontId="0" fillId="0" borderId="3" xfId="0" applyNumberFormat="1" applyBorder="1"/>
    <xf numFmtId="0" fontId="10" fillId="0" borderId="0" xfId="0" quotePrefix="1" applyFont="1"/>
    <xf numFmtId="0" fontId="10" fillId="0" borderId="0" xfId="0" applyFont="1" applyAlignment="1">
      <alignment vertical="top"/>
    </xf>
    <xf numFmtId="0" fontId="18" fillId="0" borderId="0" xfId="0" applyFont="1" applyBorder="1" applyAlignment="1">
      <alignment horizontal="right"/>
    </xf>
    <xf numFmtId="0" fontId="18" fillId="0" borderId="2" xfId="0" applyFont="1" applyBorder="1" applyAlignment="1">
      <alignment horizontal="right"/>
    </xf>
    <xf numFmtId="0" fontId="18" fillId="0" borderId="3" xfId="0" applyFont="1" applyBorder="1" applyAlignment="1">
      <alignment horizontal="right"/>
    </xf>
    <xf numFmtId="0" fontId="18" fillId="0" borderId="4" xfId="0" applyFont="1" applyBorder="1" applyAlignment="1">
      <alignment horizontal="right"/>
    </xf>
    <xf numFmtId="0" fontId="18" fillId="0" borderId="5" xfId="0" applyFont="1" applyBorder="1" applyAlignment="1">
      <alignment horizontal="right"/>
    </xf>
    <xf numFmtId="1" fontId="18" fillId="0" borderId="5" xfId="0" applyNumberFormat="1" applyFont="1" applyBorder="1" applyAlignment="1">
      <alignment horizontal="right"/>
    </xf>
    <xf numFmtId="0" fontId="0" fillId="0" borderId="9" xfId="0" applyFill="1" applyBorder="1"/>
    <xf numFmtId="164" fontId="0" fillId="0" borderId="5" xfId="0" applyNumberFormat="1" applyFill="1" applyBorder="1"/>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0" fillId="0" borderId="13" xfId="0" applyFont="1" applyBorder="1" applyAlignment="1">
      <alignment horizontal="center"/>
    </xf>
    <xf numFmtId="0" fontId="10" fillId="0" borderId="15"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0" fillId="9" borderId="9" xfId="0" applyFont="1" applyFill="1" applyBorder="1" applyAlignment="1">
      <alignment horizontal="left" wrapText="1"/>
    </xf>
    <xf numFmtId="0" fontId="0" fillId="0" borderId="2" xfId="0"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10" fillId="0" borderId="0" xfId="0" applyFont="1" applyAlignment="1">
      <alignment horizontal="left" wrapText="1"/>
    </xf>
  </cellXfs>
  <cellStyles count="3">
    <cellStyle name="Hyperlink" xfId="1" builtinId="8"/>
    <cellStyle name="Normal" xfId="0" builtinId="0"/>
    <cellStyle name="Normal 2" xfId="2" xr:uid="{C4E20199-2804-48E6-AADC-29A14DF8E307}"/>
  </cellStyles>
  <dxfs count="0"/>
  <tableStyles count="0" defaultTableStyle="TableStyleMedium2" defaultPivotStyle="PivotStyleLight16"/>
  <colors>
    <mruColors>
      <color rgb="FF74489D"/>
      <color rgb="FFF37021"/>
      <color rgb="FFC40D42"/>
      <color rgb="FF00A0E4"/>
      <color rgb="FF7B7B7B"/>
      <color rgb="FF92C848"/>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89647</xdr:colOff>
      <xdr:row>0</xdr:row>
      <xdr:rowOff>33618</xdr:rowOff>
    </xdr:from>
    <xdr:to>
      <xdr:col>0</xdr:col>
      <xdr:colOff>2038523</xdr:colOff>
      <xdr:row>3</xdr:row>
      <xdr:rowOff>212912</xdr:rowOff>
    </xdr:to>
    <xdr:pic>
      <xdr:nvPicPr>
        <xdr:cNvPr id="7" name="Picture 6">
          <a:extLst>
            <a:ext uri="{FF2B5EF4-FFF2-40B4-BE49-F238E27FC236}">
              <a16:creationId xmlns:a16="http://schemas.microsoft.com/office/drawing/2014/main" id="{0481103E-4DFA-4111-9EF2-CDA531CDBF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647" y="33618"/>
          <a:ext cx="1948876" cy="885265"/>
        </a:xfrm>
        <a:prstGeom prst="rect">
          <a:avLst/>
        </a:prstGeom>
        <a:ln>
          <a:noFill/>
        </a:ln>
      </xdr:spPr>
    </xdr:pic>
    <xdr:clientData/>
  </xdr:twoCellAnchor>
  <xdr:twoCellAnchor editAs="oneCell">
    <xdr:from>
      <xdr:col>0</xdr:col>
      <xdr:colOff>8482852</xdr:colOff>
      <xdr:row>0</xdr:row>
      <xdr:rowOff>146797</xdr:rowOff>
    </xdr:from>
    <xdr:to>
      <xdr:col>0</xdr:col>
      <xdr:colOff>10381502</xdr:colOff>
      <xdr:row>3</xdr:row>
      <xdr:rowOff>133590</xdr:rowOff>
    </xdr:to>
    <xdr:pic>
      <xdr:nvPicPr>
        <xdr:cNvPr id="8" name="Picture 7">
          <a:extLst>
            <a:ext uri="{FF2B5EF4-FFF2-40B4-BE49-F238E27FC236}">
              <a16:creationId xmlns:a16="http://schemas.microsoft.com/office/drawing/2014/main" id="{D17626D0-482A-4F83-84AE-57ED7D4CF29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82852" y="146797"/>
          <a:ext cx="1898650" cy="692764"/>
        </a:xfrm>
        <a:prstGeom prst="rect">
          <a:avLst/>
        </a:prstGeom>
        <a:ln>
          <a:noFill/>
        </a:ln>
      </xdr:spPr>
    </xdr:pic>
    <xdr:clientData/>
  </xdr:twoCellAnchor>
  <xdr:twoCellAnchor editAs="oneCell">
    <xdr:from>
      <xdr:col>0</xdr:col>
      <xdr:colOff>0</xdr:colOff>
      <xdr:row>13</xdr:row>
      <xdr:rowOff>38100</xdr:rowOff>
    </xdr:from>
    <xdr:to>
      <xdr:col>0</xdr:col>
      <xdr:colOff>4603750</xdr:colOff>
      <xdr:row>20</xdr:row>
      <xdr:rowOff>171591</xdr:rowOff>
    </xdr:to>
    <xdr:pic>
      <xdr:nvPicPr>
        <xdr:cNvPr id="9" name="Picture 8">
          <a:extLst>
            <a:ext uri="{FF2B5EF4-FFF2-40B4-BE49-F238E27FC236}">
              <a16:creationId xmlns:a16="http://schemas.microsoft.com/office/drawing/2014/main" id="{6A772497-FBCB-49AC-94C6-282616E30D34}"/>
            </a:ext>
          </a:extLst>
        </xdr:cNvPr>
        <xdr:cNvPicPr>
          <a:picLocks noChangeAspect="1"/>
        </xdr:cNvPicPr>
      </xdr:nvPicPr>
      <xdr:blipFill>
        <a:blip xmlns:r="http://schemas.openxmlformats.org/officeDocument/2006/relationships" r:embed="rId3"/>
        <a:stretch>
          <a:fillRect/>
        </a:stretch>
      </xdr:blipFill>
      <xdr:spPr>
        <a:xfrm>
          <a:off x="0" y="3651250"/>
          <a:ext cx="4603750" cy="14225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inst.org/barometer/2020" TargetMode="External"/><Relationship Id="rId1" Type="http://schemas.openxmlformats.org/officeDocument/2006/relationships/hyperlink" Target="mailto:barometer@energyinst.org?subject=Data%20question"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986A6-5964-482A-B5F1-E62A68B9227F}">
  <dimension ref="A1:C22"/>
  <sheetViews>
    <sheetView tabSelected="1" zoomScale="85" zoomScaleNormal="85" workbookViewId="0">
      <selection activeCell="A5" sqref="A5"/>
    </sheetView>
  </sheetViews>
  <sheetFormatPr defaultRowHeight="15" x14ac:dyDescent="0.25"/>
  <cols>
    <col min="1" max="1" width="161" style="7" customWidth="1"/>
    <col min="2" max="2" width="63" style="7" customWidth="1"/>
    <col min="3" max="3" width="16" style="7" bestFit="1" customWidth="1"/>
    <col min="4" max="16384" width="9.140625" style="37"/>
  </cols>
  <sheetData>
    <row r="1" spans="1:3" ht="18.75" customHeight="1" x14ac:dyDescent="0.25">
      <c r="A1" s="2"/>
      <c r="B1" s="2"/>
      <c r="C1" s="2"/>
    </row>
    <row r="2" spans="1:3" ht="18.75" customHeight="1" x14ac:dyDescent="0.25">
      <c r="A2" s="2"/>
      <c r="B2" s="2"/>
      <c r="C2" s="2"/>
    </row>
    <row r="3" spans="1:3" ht="18.75" customHeight="1" x14ac:dyDescent="0.25">
      <c r="A3" s="2"/>
      <c r="B3" s="2"/>
      <c r="C3" s="2"/>
    </row>
    <row r="4" spans="1:3" ht="18.75" customHeight="1" thickBot="1" x14ac:dyDescent="0.3">
      <c r="A4" s="2"/>
      <c r="B4" s="2"/>
      <c r="C4" s="2"/>
    </row>
    <row r="5" spans="1:3" s="11" customFormat="1" ht="19.5" thickTop="1" x14ac:dyDescent="0.25">
      <c r="A5" s="9" t="s">
        <v>0</v>
      </c>
      <c r="B5" s="10"/>
      <c r="C5" s="10"/>
    </row>
    <row r="6" spans="1:3" ht="31.5" x14ac:dyDescent="0.25">
      <c r="A6" s="83" t="s">
        <v>330</v>
      </c>
      <c r="B6" s="2"/>
      <c r="C6" s="2"/>
    </row>
    <row r="7" spans="1:3" ht="31.5" x14ac:dyDescent="0.25">
      <c r="A7" s="83" t="s">
        <v>321</v>
      </c>
      <c r="B7" s="2"/>
      <c r="C7" s="2"/>
    </row>
    <row r="8" spans="1:3" ht="31.5" x14ac:dyDescent="0.25">
      <c r="A8" s="83" t="s">
        <v>318</v>
      </c>
      <c r="B8" s="2"/>
      <c r="C8" s="2"/>
    </row>
    <row r="9" spans="1:3" ht="15.75" x14ac:dyDescent="0.25">
      <c r="A9" s="84" t="s">
        <v>320</v>
      </c>
      <c r="B9" s="2"/>
      <c r="C9" s="2"/>
    </row>
    <row r="10" spans="1:3" ht="15.75" x14ac:dyDescent="0.25">
      <c r="A10" s="84" t="s">
        <v>319</v>
      </c>
      <c r="B10" s="2"/>
      <c r="C10" s="2"/>
    </row>
    <row r="11" spans="1:3" x14ac:dyDescent="0.25">
      <c r="A11" s="2"/>
      <c r="B11" s="2"/>
      <c r="C11" s="2"/>
    </row>
    <row r="12" spans="1:3" ht="18.75" x14ac:dyDescent="0.25">
      <c r="A12" s="8" t="s">
        <v>1</v>
      </c>
      <c r="B12" s="2"/>
      <c r="C12" s="2"/>
    </row>
    <row r="13" spans="1:3" ht="78.75" x14ac:dyDescent="0.25">
      <c r="A13" s="83" t="s">
        <v>323</v>
      </c>
      <c r="B13" s="2"/>
      <c r="C13" s="2"/>
    </row>
    <row r="14" spans="1:3" ht="30" x14ac:dyDescent="0.25">
      <c r="A14" s="1"/>
      <c r="B14" s="4" t="s">
        <v>2</v>
      </c>
      <c r="C14" s="4" t="s">
        <v>3</v>
      </c>
    </row>
    <row r="15" spans="1:3" x14ac:dyDescent="0.25">
      <c r="B15" s="5"/>
      <c r="C15" s="6"/>
    </row>
    <row r="16" spans="1:3" x14ac:dyDescent="0.25">
      <c r="A16" s="1"/>
      <c r="B16" s="5"/>
      <c r="C16" s="6"/>
    </row>
    <row r="17" spans="1:3" x14ac:dyDescent="0.25">
      <c r="A17" s="1"/>
      <c r="B17" s="5"/>
      <c r="C17" s="6"/>
    </row>
    <row r="18" spans="1:3" x14ac:dyDescent="0.25">
      <c r="A18" s="1"/>
      <c r="B18" s="5"/>
      <c r="C18" s="6"/>
    </row>
    <row r="19" spans="1:3" x14ac:dyDescent="0.25">
      <c r="A19" s="1"/>
      <c r="B19" s="5"/>
      <c r="C19" s="6"/>
    </row>
    <row r="20" spans="1:3" x14ac:dyDescent="0.25">
      <c r="A20" s="3"/>
      <c r="B20" s="2"/>
      <c r="C20" s="2"/>
    </row>
    <row r="21" spans="1:3" x14ac:dyDescent="0.25">
      <c r="B21" s="2"/>
      <c r="C21" s="2"/>
    </row>
    <row r="22" spans="1:3" ht="31.5" x14ac:dyDescent="0.25">
      <c r="A22" s="83" t="s">
        <v>322</v>
      </c>
      <c r="B22" s="2"/>
      <c r="C22" s="2"/>
    </row>
  </sheetData>
  <sheetProtection algorithmName="SHA-512" hashValue="7mbCKWiWIQ1XKk7vMLCj5RkFKqv6bRaHNwzoHu06FIfH7yksOBISRHp2tqDYn0JQz4eeE6psICfqhQ+0fNh6iA==" saltValue="XH3WoCT2iV5RrcXbK+kREw==" spinCount="100000" sheet="1" objects="1" scenarios="1"/>
  <hyperlinks>
    <hyperlink ref="A9" r:id="rId1" xr:uid="{A73FDD10-6481-4175-96D7-003D0A8C9783}"/>
    <hyperlink ref="A10" r:id="rId2" xr:uid="{C595013C-DEBF-4956-9B71-AF3ADD812156}"/>
  </hyperlinks>
  <pageMargins left="0.7" right="0.7" top="0.75" bottom="0.75"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91B12-3835-409E-9AE1-FB4881100651}">
  <sheetPr>
    <tabColor rgb="FFC40D42"/>
  </sheetPr>
  <dimension ref="A1:C16"/>
  <sheetViews>
    <sheetView zoomScale="85" zoomScaleNormal="85" workbookViewId="0"/>
  </sheetViews>
  <sheetFormatPr defaultRowHeight="15" x14ac:dyDescent="0.25"/>
  <cols>
    <col min="1" max="1" width="76.85546875" style="37" customWidth="1"/>
    <col min="2" max="2" width="28.140625" style="37" bestFit="1" customWidth="1"/>
    <col min="3" max="3" width="23.28515625" style="37" bestFit="1" customWidth="1"/>
    <col min="4" max="16384" width="9.140625" style="37"/>
  </cols>
  <sheetData>
    <row r="1" spans="1:3" s="12" customFormat="1" ht="18.75" x14ac:dyDescent="0.3">
      <c r="A1" s="13" t="s">
        <v>4</v>
      </c>
    </row>
    <row r="3" spans="1:3" ht="18.75" x14ac:dyDescent="0.3">
      <c r="A3" s="24" t="s">
        <v>6</v>
      </c>
    </row>
    <row r="4" spans="1:3" x14ac:dyDescent="0.25">
      <c r="A4" s="38" t="s">
        <v>7</v>
      </c>
    </row>
    <row r="5" spans="1:3" ht="15.75" thickBot="1" x14ac:dyDescent="0.3"/>
    <row r="6" spans="1:3" x14ac:dyDescent="0.25">
      <c r="A6" s="19"/>
      <c r="B6" s="86" t="s">
        <v>26</v>
      </c>
      <c r="C6" s="27" t="s">
        <v>27</v>
      </c>
    </row>
    <row r="7" spans="1:3" x14ac:dyDescent="0.25">
      <c r="A7" s="20" t="s">
        <v>12</v>
      </c>
      <c r="B7" s="39">
        <v>72</v>
      </c>
      <c r="C7" s="25">
        <v>20.281690140845072</v>
      </c>
    </row>
    <row r="8" spans="1:3" x14ac:dyDescent="0.25">
      <c r="A8" s="20" t="s">
        <v>13</v>
      </c>
      <c r="B8" s="39">
        <v>70</v>
      </c>
      <c r="C8" s="25">
        <v>19.718309859154928</v>
      </c>
    </row>
    <row r="9" spans="1:3" x14ac:dyDescent="0.25">
      <c r="A9" s="20" t="s">
        <v>14</v>
      </c>
      <c r="B9" s="39">
        <v>68</v>
      </c>
      <c r="C9" s="25">
        <v>19.154929577464788</v>
      </c>
    </row>
    <row r="10" spans="1:3" x14ac:dyDescent="0.25">
      <c r="A10" s="20" t="s">
        <v>15</v>
      </c>
      <c r="B10" s="39">
        <v>57</v>
      </c>
      <c r="C10" s="25">
        <v>16.056338028169016</v>
      </c>
    </row>
    <row r="11" spans="1:3" x14ac:dyDescent="0.25">
      <c r="A11" s="20" t="s">
        <v>8</v>
      </c>
      <c r="B11" s="39">
        <v>57</v>
      </c>
      <c r="C11" s="25">
        <v>16.056338028169016</v>
      </c>
    </row>
    <row r="12" spans="1:3" x14ac:dyDescent="0.25">
      <c r="A12" s="20" t="s">
        <v>16</v>
      </c>
      <c r="B12" s="39">
        <v>54</v>
      </c>
      <c r="C12" s="25">
        <v>15.211267605633802</v>
      </c>
    </row>
    <row r="13" spans="1:3" x14ac:dyDescent="0.25">
      <c r="A13" s="20" t="s">
        <v>9</v>
      </c>
      <c r="B13" s="39">
        <v>41</v>
      </c>
      <c r="C13" s="25">
        <v>11.549295774647888</v>
      </c>
    </row>
    <row r="14" spans="1:3" x14ac:dyDescent="0.25">
      <c r="A14" s="20" t="s">
        <v>10</v>
      </c>
      <c r="B14" s="39">
        <v>39</v>
      </c>
      <c r="C14" s="25">
        <v>10.985915492957748</v>
      </c>
    </row>
    <row r="15" spans="1:3" x14ac:dyDescent="0.25">
      <c r="A15" s="20" t="s">
        <v>11</v>
      </c>
      <c r="B15" s="39">
        <v>25</v>
      </c>
      <c r="C15" s="25">
        <v>7.042253521126761</v>
      </c>
    </row>
    <row r="16" spans="1:3" ht="15.75" thickBot="1" x14ac:dyDescent="0.3">
      <c r="A16" s="22" t="s">
        <v>17</v>
      </c>
      <c r="B16" s="31">
        <v>25</v>
      </c>
      <c r="C16" s="26">
        <v>7.042253521126761</v>
      </c>
    </row>
  </sheetData>
  <sheetProtection algorithmName="SHA-512" hashValue="I56I1mGWeq+z08dDxvxyvDjBbM4Epg0hq+qDo8BOsfHuqthuZSYA2zyRu43I3WHafz6rR86mQV2BIekuvqUnwg==" saltValue="VXF+AlcGigQi1AQIL9qIQg==" spinCount="100000" sheet="1" objects="1" scenario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07ADE-FB50-4181-B982-239AAE72F728}">
  <sheetPr>
    <tabColor rgb="FF92C848"/>
  </sheetPr>
  <dimension ref="A1:D71"/>
  <sheetViews>
    <sheetView zoomScale="85" zoomScaleNormal="85" workbookViewId="0"/>
  </sheetViews>
  <sheetFormatPr defaultRowHeight="15" x14ac:dyDescent="0.25"/>
  <cols>
    <col min="1" max="1" width="91.85546875" style="37" customWidth="1"/>
    <col min="2" max="2" width="15.85546875" style="37" customWidth="1"/>
    <col min="3" max="3" width="24.85546875" style="28" customWidth="1"/>
    <col min="4" max="9" width="10.28515625" style="37" customWidth="1"/>
    <col min="10" max="17" width="11.42578125" style="37" customWidth="1"/>
    <col min="18" max="16384" width="9.140625" style="37"/>
  </cols>
  <sheetData>
    <row r="1" spans="1:4" s="14" customFormat="1" ht="18.75" x14ac:dyDescent="0.3">
      <c r="A1" s="14" t="s">
        <v>324</v>
      </c>
      <c r="C1" s="36"/>
    </row>
    <row r="3" spans="1:4" ht="18.75" x14ac:dyDescent="0.3">
      <c r="A3" s="24" t="s">
        <v>36</v>
      </c>
    </row>
    <row r="4" spans="1:4" ht="15.75" thickBot="1" x14ac:dyDescent="0.3"/>
    <row r="5" spans="1:4" x14ac:dyDescent="0.25">
      <c r="A5" s="29"/>
      <c r="B5" s="30" t="s">
        <v>26</v>
      </c>
      <c r="C5" s="35" t="s">
        <v>27</v>
      </c>
    </row>
    <row r="6" spans="1:4" x14ac:dyDescent="0.25">
      <c r="A6" s="95" t="s">
        <v>18</v>
      </c>
      <c r="B6" s="32">
        <v>193</v>
      </c>
      <c r="C6" s="131">
        <f>(B6/355)*100</f>
        <v>54.366197183098599</v>
      </c>
    </row>
    <row r="7" spans="1:4" x14ac:dyDescent="0.25">
      <c r="A7" s="95" t="s">
        <v>19</v>
      </c>
      <c r="B7" s="32">
        <v>110</v>
      </c>
      <c r="C7" s="131">
        <f t="shared" ref="C7:C13" si="0">(B7/355)*100</f>
        <v>30.985915492957744</v>
      </c>
    </row>
    <row r="8" spans="1:4" x14ac:dyDescent="0.25">
      <c r="A8" s="20" t="s">
        <v>20</v>
      </c>
      <c r="B8" s="39">
        <v>19</v>
      </c>
      <c r="C8" s="25">
        <f t="shared" si="0"/>
        <v>5.352112676056338</v>
      </c>
    </row>
    <row r="9" spans="1:4" x14ac:dyDescent="0.25">
      <c r="A9" s="20" t="s">
        <v>21</v>
      </c>
      <c r="B9" s="39">
        <v>10</v>
      </c>
      <c r="C9" s="25">
        <f t="shared" si="0"/>
        <v>2.8169014084507045</v>
      </c>
    </row>
    <row r="10" spans="1:4" x14ac:dyDescent="0.25">
      <c r="A10" s="20" t="s">
        <v>22</v>
      </c>
      <c r="B10" s="39">
        <v>9</v>
      </c>
      <c r="C10" s="25">
        <f t="shared" si="0"/>
        <v>2.535211267605634</v>
      </c>
    </row>
    <row r="11" spans="1:4" x14ac:dyDescent="0.25">
      <c r="A11" s="20" t="s">
        <v>23</v>
      </c>
      <c r="B11" s="39">
        <v>7</v>
      </c>
      <c r="C11" s="25">
        <f t="shared" si="0"/>
        <v>1.971830985915493</v>
      </c>
    </row>
    <row r="12" spans="1:4" x14ac:dyDescent="0.25">
      <c r="A12" s="20" t="s">
        <v>24</v>
      </c>
      <c r="B12" s="39">
        <v>4</v>
      </c>
      <c r="C12" s="25">
        <f t="shared" si="0"/>
        <v>1.1267605633802817</v>
      </c>
    </row>
    <row r="13" spans="1:4" ht="15.75" thickBot="1" x14ac:dyDescent="0.3">
      <c r="A13" s="22" t="s">
        <v>25</v>
      </c>
      <c r="B13" s="31">
        <v>3</v>
      </c>
      <c r="C13" s="26">
        <f t="shared" si="0"/>
        <v>0.84507042253521114</v>
      </c>
    </row>
    <row r="15" spans="1:4" ht="18.75" x14ac:dyDescent="0.3">
      <c r="A15" s="24" t="s">
        <v>269</v>
      </c>
    </row>
    <row r="16" spans="1:4" ht="15.75" thickBot="1" x14ac:dyDescent="0.3">
      <c r="A16" s="32"/>
      <c r="B16" s="33"/>
      <c r="C16" s="34"/>
      <c r="D16" s="32"/>
    </row>
    <row r="17" spans="1:3" x14ac:dyDescent="0.25">
      <c r="A17" s="29"/>
      <c r="B17" s="30" t="s">
        <v>26</v>
      </c>
      <c r="C17" s="35" t="s">
        <v>49</v>
      </c>
    </row>
    <row r="18" spans="1:3" x14ac:dyDescent="0.25">
      <c r="A18" s="20" t="s">
        <v>37</v>
      </c>
      <c r="B18" s="39">
        <v>122</v>
      </c>
      <c r="C18" s="25">
        <v>63.212435233160626</v>
      </c>
    </row>
    <row r="19" spans="1:3" x14ac:dyDescent="0.25">
      <c r="A19" s="20" t="s">
        <v>38</v>
      </c>
      <c r="B19" s="39">
        <v>106</v>
      </c>
      <c r="C19" s="25">
        <v>54.92227979274611</v>
      </c>
    </row>
    <row r="20" spans="1:3" x14ac:dyDescent="0.25">
      <c r="A20" s="20" t="s">
        <v>39</v>
      </c>
      <c r="B20" s="39">
        <v>65</v>
      </c>
      <c r="C20" s="25">
        <v>33.678756476683937</v>
      </c>
    </row>
    <row r="21" spans="1:3" x14ac:dyDescent="0.25">
      <c r="A21" s="20" t="s">
        <v>41</v>
      </c>
      <c r="B21" s="39">
        <v>39</v>
      </c>
      <c r="C21" s="25">
        <v>20.207253886010363</v>
      </c>
    </row>
    <row r="22" spans="1:3" x14ac:dyDescent="0.25">
      <c r="A22" s="20" t="s">
        <v>43</v>
      </c>
      <c r="B22" s="39">
        <v>29</v>
      </c>
      <c r="C22" s="25">
        <v>15.025906735751295</v>
      </c>
    </row>
    <row r="23" spans="1:3" x14ac:dyDescent="0.25">
      <c r="A23" s="20" t="s">
        <v>40</v>
      </c>
      <c r="B23" s="39">
        <v>25</v>
      </c>
      <c r="C23" s="25">
        <v>12.953367875647666</v>
      </c>
    </row>
    <row r="24" spans="1:3" x14ac:dyDescent="0.25">
      <c r="A24" s="20" t="s">
        <v>42</v>
      </c>
      <c r="B24" s="39">
        <v>24</v>
      </c>
      <c r="C24" s="25">
        <v>12.435233160621761</v>
      </c>
    </row>
    <row r="25" spans="1:3" x14ac:dyDescent="0.25">
      <c r="A25" s="20" t="s">
        <v>45</v>
      </c>
      <c r="B25" s="39">
        <v>21</v>
      </c>
      <c r="C25" s="25">
        <v>10.880829015544041</v>
      </c>
    </row>
    <row r="26" spans="1:3" x14ac:dyDescent="0.25">
      <c r="A26" s="20" t="s">
        <v>44</v>
      </c>
      <c r="B26" s="39">
        <v>15</v>
      </c>
      <c r="C26" s="25">
        <v>7.7720207253886011</v>
      </c>
    </row>
    <row r="27" spans="1:3" x14ac:dyDescent="0.25">
      <c r="A27" s="20" t="s">
        <v>46</v>
      </c>
      <c r="B27" s="39">
        <v>12</v>
      </c>
      <c r="C27" s="25">
        <v>6.2176165803108807</v>
      </c>
    </row>
    <row r="28" spans="1:3" x14ac:dyDescent="0.25">
      <c r="A28" s="20" t="s">
        <v>50</v>
      </c>
      <c r="B28" s="39">
        <v>7</v>
      </c>
      <c r="C28" s="25">
        <v>3.6269430051813467</v>
      </c>
    </row>
    <row r="29" spans="1:3" ht="15.75" thickBot="1" x14ac:dyDescent="0.3">
      <c r="A29" s="22" t="s">
        <v>47</v>
      </c>
      <c r="B29" s="31">
        <v>3</v>
      </c>
      <c r="C29" s="26">
        <v>1.5544041450777202</v>
      </c>
    </row>
    <row r="31" spans="1:3" ht="18.75" x14ac:dyDescent="0.3">
      <c r="A31" s="24" t="s">
        <v>270</v>
      </c>
    </row>
    <row r="32" spans="1:3" ht="15.75" thickBot="1" x14ac:dyDescent="0.3"/>
    <row r="33" spans="1:3" x14ac:dyDescent="0.25">
      <c r="A33" s="29"/>
      <c r="B33" s="30" t="s">
        <v>26</v>
      </c>
      <c r="C33" s="35" t="s">
        <v>51</v>
      </c>
    </row>
    <row r="34" spans="1:3" x14ac:dyDescent="0.25">
      <c r="A34" s="20" t="s">
        <v>40</v>
      </c>
      <c r="B34" s="39">
        <v>53</v>
      </c>
      <c r="C34" s="25">
        <f>(B34/110)*100</f>
        <v>48.18181818181818</v>
      </c>
    </row>
    <row r="35" spans="1:3" x14ac:dyDescent="0.25">
      <c r="A35" s="20" t="s">
        <v>37</v>
      </c>
      <c r="B35" s="39">
        <v>31</v>
      </c>
      <c r="C35" s="25">
        <f t="shared" ref="C35:C45" si="1">(B35/110)*100</f>
        <v>28.18181818181818</v>
      </c>
    </row>
    <row r="36" spans="1:3" x14ac:dyDescent="0.25">
      <c r="A36" s="20" t="s">
        <v>42</v>
      </c>
      <c r="B36" s="39">
        <v>25</v>
      </c>
      <c r="C36" s="25">
        <f t="shared" si="1"/>
        <v>22.727272727272727</v>
      </c>
    </row>
    <row r="37" spans="1:3" x14ac:dyDescent="0.25">
      <c r="A37" s="20" t="s">
        <v>41</v>
      </c>
      <c r="B37" s="39">
        <v>22</v>
      </c>
      <c r="C37" s="25">
        <f t="shared" si="1"/>
        <v>20</v>
      </c>
    </row>
    <row r="38" spans="1:3" x14ac:dyDescent="0.25">
      <c r="A38" s="20" t="s">
        <v>39</v>
      </c>
      <c r="B38" s="39">
        <v>21</v>
      </c>
      <c r="C38" s="25">
        <f t="shared" si="1"/>
        <v>19.090909090909093</v>
      </c>
    </row>
    <row r="39" spans="1:3" x14ac:dyDescent="0.25">
      <c r="A39" s="20" t="s">
        <v>38</v>
      </c>
      <c r="B39" s="39">
        <v>13</v>
      </c>
      <c r="C39" s="25">
        <f t="shared" si="1"/>
        <v>11.818181818181818</v>
      </c>
    </row>
    <row r="40" spans="1:3" x14ac:dyDescent="0.25">
      <c r="A40" s="20" t="s">
        <v>44</v>
      </c>
      <c r="B40" s="39">
        <v>13</v>
      </c>
      <c r="C40" s="25">
        <f t="shared" si="1"/>
        <v>11.818181818181818</v>
      </c>
    </row>
    <row r="41" spans="1:3" x14ac:dyDescent="0.25">
      <c r="A41" s="20" t="s">
        <v>46</v>
      </c>
      <c r="B41" s="39">
        <v>11</v>
      </c>
      <c r="C41" s="25">
        <f t="shared" si="1"/>
        <v>10</v>
      </c>
    </row>
    <row r="42" spans="1:3" x14ac:dyDescent="0.25">
      <c r="A42" s="20" t="s">
        <v>50</v>
      </c>
      <c r="B42" s="39">
        <v>10</v>
      </c>
      <c r="C42" s="25">
        <f t="shared" si="1"/>
        <v>9.0909090909090917</v>
      </c>
    </row>
    <row r="43" spans="1:3" x14ac:dyDescent="0.25">
      <c r="A43" s="20" t="s">
        <v>43</v>
      </c>
      <c r="B43" s="39">
        <v>9</v>
      </c>
      <c r="C43" s="25">
        <f t="shared" si="1"/>
        <v>8.1818181818181817</v>
      </c>
    </row>
    <row r="44" spans="1:3" x14ac:dyDescent="0.25">
      <c r="A44" s="20" t="s">
        <v>45</v>
      </c>
      <c r="B44" s="39">
        <v>7</v>
      </c>
      <c r="C44" s="25">
        <f t="shared" si="1"/>
        <v>6.3636363636363633</v>
      </c>
    </row>
    <row r="45" spans="1:3" ht="15.75" thickBot="1" x14ac:dyDescent="0.3">
      <c r="A45" s="22" t="s">
        <v>47</v>
      </c>
      <c r="B45" s="31">
        <v>6</v>
      </c>
      <c r="C45" s="26">
        <f t="shared" si="1"/>
        <v>5.4545454545454541</v>
      </c>
    </row>
    <row r="48" spans="1:3" ht="18.75" x14ac:dyDescent="0.3">
      <c r="A48" s="24" t="s">
        <v>53</v>
      </c>
    </row>
    <row r="49" spans="1:3" x14ac:dyDescent="0.25">
      <c r="A49" s="38" t="s">
        <v>7</v>
      </c>
    </row>
    <row r="50" spans="1:3" ht="19.5" thickBot="1" x14ac:dyDescent="0.35">
      <c r="A50" s="24"/>
    </row>
    <row r="51" spans="1:3" x14ac:dyDescent="0.25">
      <c r="A51" s="29"/>
      <c r="B51" s="30" t="s">
        <v>26</v>
      </c>
      <c r="C51" s="35" t="s">
        <v>27</v>
      </c>
    </row>
    <row r="52" spans="1:3" x14ac:dyDescent="0.25">
      <c r="A52" s="20" t="s">
        <v>52</v>
      </c>
      <c r="B52" s="39">
        <v>79</v>
      </c>
      <c r="C52" s="25">
        <f>(B52/355)*100</f>
        <v>22.253521126760564</v>
      </c>
    </row>
    <row r="53" spans="1:3" x14ac:dyDescent="0.25">
      <c r="A53" s="20" t="s">
        <v>328</v>
      </c>
      <c r="B53" s="39">
        <v>61</v>
      </c>
      <c r="C53" s="25">
        <f t="shared" ref="C53:C58" si="2">(B53/355)*100</f>
        <v>17.183098591549296</v>
      </c>
    </row>
    <row r="54" spans="1:3" x14ac:dyDescent="0.25">
      <c r="A54" s="20" t="s">
        <v>28</v>
      </c>
      <c r="B54" s="39">
        <v>50</v>
      </c>
      <c r="C54" s="25">
        <f t="shared" si="2"/>
        <v>14.084507042253522</v>
      </c>
    </row>
    <row r="55" spans="1:3" x14ac:dyDescent="0.25">
      <c r="A55" s="20" t="s">
        <v>274</v>
      </c>
      <c r="B55" s="39">
        <v>48</v>
      </c>
      <c r="C55" s="25">
        <f t="shared" si="2"/>
        <v>13.521126760563378</v>
      </c>
    </row>
    <row r="56" spans="1:3" x14ac:dyDescent="0.25">
      <c r="A56" s="20" t="s">
        <v>29</v>
      </c>
      <c r="B56" s="39">
        <v>40</v>
      </c>
      <c r="C56" s="25">
        <f t="shared" si="2"/>
        <v>11.267605633802818</v>
      </c>
    </row>
    <row r="57" spans="1:3" x14ac:dyDescent="0.25">
      <c r="A57" s="20" t="s">
        <v>30</v>
      </c>
      <c r="B57" s="39">
        <v>39</v>
      </c>
      <c r="C57" s="25">
        <f t="shared" si="2"/>
        <v>10.985915492957748</v>
      </c>
    </row>
    <row r="58" spans="1:3" x14ac:dyDescent="0.25">
      <c r="A58" s="20" t="s">
        <v>31</v>
      </c>
      <c r="B58" s="39">
        <v>33</v>
      </c>
      <c r="C58" s="25">
        <f t="shared" si="2"/>
        <v>9.295774647887324</v>
      </c>
    </row>
    <row r="59" spans="1:3" x14ac:dyDescent="0.25">
      <c r="A59" s="20" t="s">
        <v>33</v>
      </c>
      <c r="B59" s="39">
        <v>21</v>
      </c>
      <c r="C59" s="25">
        <f>(B59/355)*100</f>
        <v>5.915492957746479</v>
      </c>
    </row>
    <row r="60" spans="1:3" x14ac:dyDescent="0.25">
      <c r="A60" s="20" t="s">
        <v>34</v>
      </c>
      <c r="B60" s="39">
        <v>20</v>
      </c>
      <c r="C60" s="25">
        <f>(B60/355)*100</f>
        <v>5.6338028169014089</v>
      </c>
    </row>
    <row r="61" spans="1:3" x14ac:dyDescent="0.25">
      <c r="A61" s="20" t="s">
        <v>35</v>
      </c>
      <c r="B61" s="39">
        <v>13</v>
      </c>
      <c r="C61" s="25">
        <f>(B61/355)*100</f>
        <v>3.6619718309859155</v>
      </c>
    </row>
    <row r="62" spans="1:3" x14ac:dyDescent="0.25">
      <c r="A62" s="20"/>
      <c r="B62" s="39"/>
      <c r="C62" s="25"/>
    </row>
    <row r="63" spans="1:3" ht="15.75" thickBot="1" x14ac:dyDescent="0.3">
      <c r="A63" s="22" t="s">
        <v>32</v>
      </c>
      <c r="B63" s="31">
        <v>25</v>
      </c>
      <c r="C63" s="26">
        <f>(B63/355)*100</f>
        <v>7.042253521126761</v>
      </c>
    </row>
    <row r="64" spans="1:3" x14ac:dyDescent="0.25">
      <c r="A64" s="39"/>
      <c r="B64" s="39"/>
      <c r="C64" s="85"/>
    </row>
    <row r="65" spans="1:3" x14ac:dyDescent="0.25">
      <c r="A65" s="39"/>
      <c r="B65" s="39"/>
      <c r="C65" s="85"/>
    </row>
    <row r="66" spans="1:3" x14ac:dyDescent="0.25">
      <c r="A66" s="39"/>
      <c r="B66" s="39"/>
      <c r="C66" s="85"/>
    </row>
    <row r="67" spans="1:3" x14ac:dyDescent="0.25">
      <c r="A67" s="39"/>
      <c r="B67" s="39"/>
      <c r="C67" s="85"/>
    </row>
    <row r="68" spans="1:3" x14ac:dyDescent="0.25">
      <c r="A68" s="39"/>
      <c r="B68" s="39"/>
      <c r="C68" s="85"/>
    </row>
    <row r="69" spans="1:3" x14ac:dyDescent="0.25">
      <c r="A69" s="39"/>
      <c r="B69" s="39"/>
      <c r="C69" s="85"/>
    </row>
    <row r="70" spans="1:3" x14ac:dyDescent="0.25">
      <c r="A70" s="39"/>
      <c r="B70" s="39"/>
      <c r="C70" s="85"/>
    </row>
    <row r="71" spans="1:3" x14ac:dyDescent="0.25">
      <c r="A71" s="39"/>
      <c r="B71" s="39"/>
      <c r="C71" s="85"/>
    </row>
  </sheetData>
  <sheetProtection algorithmName="SHA-512" hashValue="KoxVhEZXXlvdDIwbsYsNviToIufzBOqAgdHVnvMRGOge8NcxOlpHWDL5AjyXeTDXKpjLuvUI/95Ck6Y7qRdDKg==" saltValue="HMB0eTJj0eSZR1ShpD8ADg==" spinCount="100000" sheet="1" objects="1" scenarios="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5D289-BF3D-44A8-BD91-BB02BE96D9EB}">
  <sheetPr>
    <tabColor rgb="FF7B7B7B"/>
  </sheetPr>
  <dimension ref="A1:I80"/>
  <sheetViews>
    <sheetView zoomScale="85" zoomScaleNormal="85" workbookViewId="0"/>
  </sheetViews>
  <sheetFormatPr defaultRowHeight="15" x14ac:dyDescent="0.25"/>
  <cols>
    <col min="1" max="1" width="80.85546875" style="37" customWidth="1"/>
    <col min="2" max="2" width="16.7109375" style="37" bestFit="1" customWidth="1"/>
    <col min="3" max="3" width="22.7109375" style="37" bestFit="1" customWidth="1"/>
    <col min="4" max="4" width="18" style="37" bestFit="1" customWidth="1"/>
    <col min="5" max="5" width="13.28515625" style="37" bestFit="1" customWidth="1"/>
    <col min="6" max="6" width="17.42578125" style="37" bestFit="1" customWidth="1"/>
    <col min="7" max="7" width="7.85546875" style="37" bestFit="1" customWidth="1"/>
    <col min="8" max="8" width="9.140625" style="37"/>
    <col min="9" max="9" width="13.85546875" style="37" bestFit="1" customWidth="1"/>
    <col min="10" max="16384" width="9.140625" style="37"/>
  </cols>
  <sheetData>
    <row r="1" spans="1:9" s="15" customFormat="1" ht="18.75" x14ac:dyDescent="0.3">
      <c r="A1" s="15" t="s">
        <v>325</v>
      </c>
    </row>
    <row r="3" spans="1:9" ht="18.75" x14ac:dyDescent="0.3">
      <c r="A3" s="24" t="s">
        <v>54</v>
      </c>
    </row>
    <row r="5" spans="1:9" ht="15.75" thickBot="1" x14ac:dyDescent="0.3"/>
    <row r="6" spans="1:9" x14ac:dyDescent="0.25">
      <c r="A6" s="41"/>
      <c r="B6" s="42" t="s">
        <v>55</v>
      </c>
      <c r="C6" s="42" t="s">
        <v>56</v>
      </c>
      <c r="D6" s="42" t="s">
        <v>57</v>
      </c>
      <c r="E6" s="42" t="s">
        <v>58</v>
      </c>
      <c r="F6" s="42" t="s">
        <v>59</v>
      </c>
      <c r="G6" s="43" t="s">
        <v>60</v>
      </c>
      <c r="I6" s="44" t="s">
        <v>77</v>
      </c>
    </row>
    <row r="7" spans="1:9" x14ac:dyDescent="0.25">
      <c r="A7" s="20" t="s">
        <v>61</v>
      </c>
      <c r="B7" s="39">
        <v>28</v>
      </c>
      <c r="C7" s="39">
        <v>217</v>
      </c>
      <c r="D7" s="39">
        <v>52</v>
      </c>
      <c r="E7" s="39">
        <v>43</v>
      </c>
      <c r="F7" s="39">
        <v>9</v>
      </c>
      <c r="G7" s="21">
        <v>6</v>
      </c>
      <c r="I7" s="45">
        <v>212</v>
      </c>
    </row>
    <row r="8" spans="1:9" x14ac:dyDescent="0.25">
      <c r="A8" s="20" t="s">
        <v>62</v>
      </c>
      <c r="B8" s="39">
        <v>12</v>
      </c>
      <c r="C8" s="39">
        <v>183</v>
      </c>
      <c r="D8" s="39">
        <v>107</v>
      </c>
      <c r="E8" s="39">
        <v>35</v>
      </c>
      <c r="F8" s="39">
        <v>5</v>
      </c>
      <c r="G8" s="21">
        <v>13</v>
      </c>
      <c r="I8" s="45">
        <v>162</v>
      </c>
    </row>
    <row r="9" spans="1:9" x14ac:dyDescent="0.25">
      <c r="A9" s="20" t="s">
        <v>63</v>
      </c>
      <c r="B9" s="39">
        <v>16</v>
      </c>
      <c r="C9" s="39">
        <v>153</v>
      </c>
      <c r="D9" s="39">
        <v>114</v>
      </c>
      <c r="E9" s="39">
        <v>37</v>
      </c>
      <c r="F9" s="39">
        <v>9</v>
      </c>
      <c r="G9" s="21">
        <v>26</v>
      </c>
      <c r="I9" s="45">
        <v>130</v>
      </c>
    </row>
    <row r="10" spans="1:9" x14ac:dyDescent="0.25">
      <c r="A10" s="20" t="s">
        <v>64</v>
      </c>
      <c r="B10" s="39">
        <v>7</v>
      </c>
      <c r="C10" s="39">
        <v>159</v>
      </c>
      <c r="D10" s="39">
        <v>142</v>
      </c>
      <c r="E10" s="39">
        <v>28</v>
      </c>
      <c r="F10" s="39">
        <v>8</v>
      </c>
      <c r="G10" s="21">
        <v>11</v>
      </c>
      <c r="I10" s="45">
        <v>129</v>
      </c>
    </row>
    <row r="11" spans="1:9" x14ac:dyDescent="0.25">
      <c r="A11" s="20" t="s">
        <v>65</v>
      </c>
      <c r="B11" s="39">
        <v>7</v>
      </c>
      <c r="C11" s="39">
        <v>156</v>
      </c>
      <c r="D11" s="39">
        <v>124</v>
      </c>
      <c r="E11" s="39">
        <v>38</v>
      </c>
      <c r="F11" s="39">
        <v>11</v>
      </c>
      <c r="G11" s="21">
        <v>19</v>
      </c>
      <c r="I11" s="45">
        <v>110</v>
      </c>
    </row>
    <row r="12" spans="1:9" x14ac:dyDescent="0.25">
      <c r="A12" s="20" t="s">
        <v>66</v>
      </c>
      <c r="B12" s="39">
        <v>8</v>
      </c>
      <c r="C12" s="39">
        <v>136</v>
      </c>
      <c r="D12" s="39">
        <v>149</v>
      </c>
      <c r="E12" s="39">
        <v>36</v>
      </c>
      <c r="F12" s="39">
        <v>12</v>
      </c>
      <c r="G12" s="21">
        <v>14</v>
      </c>
      <c r="I12" s="45">
        <v>92</v>
      </c>
    </row>
    <row r="13" spans="1:9" x14ac:dyDescent="0.25">
      <c r="A13" s="20" t="s">
        <v>67</v>
      </c>
      <c r="B13" s="39">
        <v>10</v>
      </c>
      <c r="C13" s="39">
        <v>109</v>
      </c>
      <c r="D13" s="39">
        <v>158</v>
      </c>
      <c r="E13" s="39">
        <v>35</v>
      </c>
      <c r="F13" s="39">
        <v>10</v>
      </c>
      <c r="G13" s="21">
        <v>33</v>
      </c>
      <c r="I13" s="45">
        <v>74</v>
      </c>
    </row>
    <row r="14" spans="1:9" x14ac:dyDescent="0.25">
      <c r="A14" s="20" t="s">
        <v>68</v>
      </c>
      <c r="B14" s="39">
        <v>7</v>
      </c>
      <c r="C14" s="39">
        <v>94</v>
      </c>
      <c r="D14" s="39">
        <v>155</v>
      </c>
      <c r="E14" s="39">
        <v>56</v>
      </c>
      <c r="F14" s="39">
        <v>8</v>
      </c>
      <c r="G14" s="21">
        <v>35</v>
      </c>
      <c r="I14" s="45">
        <v>36</v>
      </c>
    </row>
    <row r="15" spans="1:9" x14ac:dyDescent="0.25">
      <c r="A15" s="20" t="s">
        <v>69</v>
      </c>
      <c r="B15" s="39">
        <v>6</v>
      </c>
      <c r="C15" s="39">
        <v>78</v>
      </c>
      <c r="D15" s="39">
        <v>167</v>
      </c>
      <c r="E15" s="39">
        <v>43</v>
      </c>
      <c r="F15" s="39">
        <v>15</v>
      </c>
      <c r="G15" s="21">
        <v>46</v>
      </c>
      <c r="I15" s="45">
        <v>17</v>
      </c>
    </row>
    <row r="16" spans="1:9" x14ac:dyDescent="0.25">
      <c r="A16" s="20" t="s">
        <v>70</v>
      </c>
      <c r="B16" s="39">
        <v>7</v>
      </c>
      <c r="C16" s="39">
        <v>98</v>
      </c>
      <c r="D16" s="39">
        <v>140</v>
      </c>
      <c r="E16" s="39">
        <v>69</v>
      </c>
      <c r="F16" s="39">
        <v>16</v>
      </c>
      <c r="G16" s="21">
        <v>25</v>
      </c>
      <c r="I16" s="45">
        <v>11</v>
      </c>
    </row>
    <row r="17" spans="1:9" x14ac:dyDescent="0.25">
      <c r="A17" s="20" t="s">
        <v>71</v>
      </c>
      <c r="B17" s="39">
        <v>7</v>
      </c>
      <c r="C17" s="39">
        <v>71</v>
      </c>
      <c r="D17" s="39">
        <v>131</v>
      </c>
      <c r="E17" s="39">
        <v>50</v>
      </c>
      <c r="F17" s="39">
        <v>16</v>
      </c>
      <c r="G17" s="21">
        <v>80</v>
      </c>
      <c r="I17" s="45">
        <v>3</v>
      </c>
    </row>
    <row r="18" spans="1:9" x14ac:dyDescent="0.25">
      <c r="A18" s="20" t="s">
        <v>72</v>
      </c>
      <c r="B18" s="39">
        <v>1</v>
      </c>
      <c r="C18" s="39">
        <v>46</v>
      </c>
      <c r="D18" s="39">
        <v>186</v>
      </c>
      <c r="E18" s="39">
        <v>49</v>
      </c>
      <c r="F18" s="39">
        <v>9</v>
      </c>
      <c r="G18" s="21">
        <v>64</v>
      </c>
      <c r="I18" s="45">
        <v>-19</v>
      </c>
    </row>
    <row r="19" spans="1:9" x14ac:dyDescent="0.25">
      <c r="A19" s="20" t="s">
        <v>73</v>
      </c>
      <c r="B19" s="39">
        <v>3</v>
      </c>
      <c r="C19" s="39">
        <v>69</v>
      </c>
      <c r="D19" s="39">
        <v>166</v>
      </c>
      <c r="E19" s="39">
        <v>64</v>
      </c>
      <c r="F19" s="39">
        <v>18</v>
      </c>
      <c r="G19" s="21">
        <v>35</v>
      </c>
      <c r="I19" s="45">
        <v>-25</v>
      </c>
    </row>
    <row r="20" spans="1:9" ht="15.75" thickBot="1" x14ac:dyDescent="0.3">
      <c r="A20" s="22" t="s">
        <v>74</v>
      </c>
      <c r="B20" s="31">
        <v>9</v>
      </c>
      <c r="C20" s="31">
        <v>75</v>
      </c>
      <c r="D20" s="31">
        <v>121</v>
      </c>
      <c r="E20" s="31">
        <v>86</v>
      </c>
      <c r="F20" s="31">
        <v>23</v>
      </c>
      <c r="G20" s="23">
        <v>41</v>
      </c>
      <c r="I20" s="46">
        <v>-39</v>
      </c>
    </row>
    <row r="22" spans="1:9" x14ac:dyDescent="0.25">
      <c r="A22" s="38" t="s">
        <v>75</v>
      </c>
    </row>
    <row r="23" spans="1:9" x14ac:dyDescent="0.25">
      <c r="A23" s="38" t="s">
        <v>76</v>
      </c>
    </row>
    <row r="26" spans="1:9" ht="18.75" x14ac:dyDescent="0.3">
      <c r="A26" s="24" t="s">
        <v>102</v>
      </c>
    </row>
    <row r="27" spans="1:9" ht="15.75" thickBot="1" x14ac:dyDescent="0.3"/>
    <row r="28" spans="1:9" x14ac:dyDescent="0.25">
      <c r="A28" s="41"/>
      <c r="B28" s="42" t="s">
        <v>78</v>
      </c>
      <c r="C28" s="42" t="s">
        <v>79</v>
      </c>
      <c r="D28" s="42" t="s">
        <v>80</v>
      </c>
      <c r="E28" s="42" t="s">
        <v>81</v>
      </c>
      <c r="F28" s="42" t="s">
        <v>82</v>
      </c>
      <c r="G28" s="43" t="s">
        <v>60</v>
      </c>
      <c r="I28" s="44" t="s">
        <v>77</v>
      </c>
    </row>
    <row r="29" spans="1:9" x14ac:dyDescent="0.25">
      <c r="A29" s="20" t="s">
        <v>83</v>
      </c>
      <c r="B29" s="39">
        <v>87</v>
      </c>
      <c r="C29" s="39">
        <v>129</v>
      </c>
      <c r="D29" s="39">
        <v>64</v>
      </c>
      <c r="E29" s="39">
        <v>40</v>
      </c>
      <c r="F29" s="39">
        <v>10</v>
      </c>
      <c r="G29" s="21">
        <v>25</v>
      </c>
      <c r="I29" s="45">
        <v>243</v>
      </c>
    </row>
    <row r="30" spans="1:9" x14ac:dyDescent="0.25">
      <c r="A30" s="20" t="s">
        <v>84</v>
      </c>
      <c r="B30" s="39">
        <v>86</v>
      </c>
      <c r="C30" s="39">
        <v>135</v>
      </c>
      <c r="D30" s="39">
        <v>59</v>
      </c>
      <c r="E30" s="39">
        <v>52</v>
      </c>
      <c r="F30" s="39">
        <v>8</v>
      </c>
      <c r="G30" s="21">
        <v>15</v>
      </c>
      <c r="I30" s="45">
        <v>239</v>
      </c>
    </row>
    <row r="31" spans="1:9" x14ac:dyDescent="0.25">
      <c r="A31" s="20" t="s">
        <v>85</v>
      </c>
      <c r="B31" s="39">
        <v>78</v>
      </c>
      <c r="C31" s="39">
        <v>122</v>
      </c>
      <c r="D31" s="39">
        <v>76</v>
      </c>
      <c r="E31" s="39">
        <v>29</v>
      </c>
      <c r="F31" s="39">
        <v>5</v>
      </c>
      <c r="G31" s="21">
        <v>45</v>
      </c>
      <c r="I31" s="45">
        <v>239</v>
      </c>
    </row>
    <row r="32" spans="1:9" x14ac:dyDescent="0.25">
      <c r="A32" s="20" t="s">
        <v>86</v>
      </c>
      <c r="B32" s="39">
        <v>67</v>
      </c>
      <c r="C32" s="39">
        <v>132</v>
      </c>
      <c r="D32" s="39">
        <v>81</v>
      </c>
      <c r="E32" s="39">
        <v>38</v>
      </c>
      <c r="F32" s="39">
        <v>7</v>
      </c>
      <c r="G32" s="21">
        <v>30</v>
      </c>
      <c r="I32" s="45">
        <v>214</v>
      </c>
    </row>
    <row r="33" spans="1:9" x14ac:dyDescent="0.25">
      <c r="A33" s="20" t="s">
        <v>87</v>
      </c>
      <c r="B33" s="39">
        <v>59</v>
      </c>
      <c r="C33" s="39">
        <v>141</v>
      </c>
      <c r="D33" s="39">
        <v>76</v>
      </c>
      <c r="E33" s="39">
        <v>47</v>
      </c>
      <c r="F33" s="39">
        <v>12</v>
      </c>
      <c r="G33" s="21">
        <v>20</v>
      </c>
      <c r="I33" s="45">
        <v>188</v>
      </c>
    </row>
    <row r="34" spans="1:9" x14ac:dyDescent="0.25">
      <c r="A34" s="20" t="s">
        <v>88</v>
      </c>
      <c r="B34" s="39">
        <v>64</v>
      </c>
      <c r="C34" s="39">
        <v>130</v>
      </c>
      <c r="D34" s="39">
        <v>72</v>
      </c>
      <c r="E34" s="39">
        <v>54</v>
      </c>
      <c r="F34" s="39">
        <v>10</v>
      </c>
      <c r="G34" s="21">
        <v>25</v>
      </c>
      <c r="I34" s="45">
        <v>184</v>
      </c>
    </row>
    <row r="35" spans="1:9" x14ac:dyDescent="0.25">
      <c r="A35" s="20" t="s">
        <v>89</v>
      </c>
      <c r="B35" s="39">
        <v>38</v>
      </c>
      <c r="C35" s="39">
        <v>129</v>
      </c>
      <c r="D35" s="39">
        <v>94</v>
      </c>
      <c r="E35" s="39">
        <v>61</v>
      </c>
      <c r="F35" s="39">
        <v>3</v>
      </c>
      <c r="G35" s="21">
        <v>30</v>
      </c>
      <c r="I35" s="45">
        <v>138</v>
      </c>
    </row>
    <row r="36" spans="1:9" x14ac:dyDescent="0.25">
      <c r="A36" s="20" t="s">
        <v>90</v>
      </c>
      <c r="B36" s="39">
        <v>39</v>
      </c>
      <c r="C36" s="39">
        <v>114</v>
      </c>
      <c r="D36" s="39">
        <v>101</v>
      </c>
      <c r="E36" s="39">
        <v>50</v>
      </c>
      <c r="F36" s="39">
        <v>6</v>
      </c>
      <c r="G36" s="21">
        <v>45</v>
      </c>
      <c r="I36" s="45">
        <v>130</v>
      </c>
    </row>
    <row r="37" spans="1:9" x14ac:dyDescent="0.25">
      <c r="A37" s="20" t="s">
        <v>91</v>
      </c>
      <c r="B37" s="39">
        <v>26</v>
      </c>
      <c r="C37" s="39">
        <v>108</v>
      </c>
      <c r="D37" s="39">
        <v>102</v>
      </c>
      <c r="E37" s="39">
        <v>80</v>
      </c>
      <c r="F37" s="39">
        <v>11</v>
      </c>
      <c r="G37" s="21">
        <v>28</v>
      </c>
      <c r="I37" s="45">
        <v>58</v>
      </c>
    </row>
    <row r="38" spans="1:9" x14ac:dyDescent="0.25">
      <c r="A38" s="20" t="s">
        <v>92</v>
      </c>
      <c r="B38" s="39">
        <v>26</v>
      </c>
      <c r="C38" s="39">
        <v>108</v>
      </c>
      <c r="D38" s="39">
        <v>106</v>
      </c>
      <c r="E38" s="39">
        <v>84</v>
      </c>
      <c r="F38" s="39">
        <v>13</v>
      </c>
      <c r="G38" s="21">
        <v>18</v>
      </c>
      <c r="I38" s="45">
        <v>50</v>
      </c>
    </row>
    <row r="39" spans="1:9" x14ac:dyDescent="0.25">
      <c r="A39" s="20" t="s">
        <v>93</v>
      </c>
      <c r="B39" s="39">
        <v>25</v>
      </c>
      <c r="C39" s="39">
        <v>117</v>
      </c>
      <c r="D39" s="39">
        <v>88</v>
      </c>
      <c r="E39" s="39">
        <v>92</v>
      </c>
      <c r="F39" s="39">
        <v>18</v>
      </c>
      <c r="G39" s="21">
        <v>15</v>
      </c>
      <c r="I39" s="45">
        <v>39</v>
      </c>
    </row>
    <row r="40" spans="1:9" x14ac:dyDescent="0.25">
      <c r="A40" s="20" t="s">
        <v>94</v>
      </c>
      <c r="B40" s="39">
        <v>16</v>
      </c>
      <c r="C40" s="39">
        <v>96</v>
      </c>
      <c r="D40" s="39">
        <v>124</v>
      </c>
      <c r="E40" s="39">
        <v>80</v>
      </c>
      <c r="F40" s="39">
        <v>7</v>
      </c>
      <c r="G40" s="21">
        <v>32</v>
      </c>
      <c r="I40" s="45">
        <v>34</v>
      </c>
    </row>
    <row r="41" spans="1:9" x14ac:dyDescent="0.25">
      <c r="A41" s="20" t="s">
        <v>95</v>
      </c>
      <c r="B41" s="39">
        <v>17</v>
      </c>
      <c r="C41" s="39">
        <v>101</v>
      </c>
      <c r="D41" s="39">
        <v>103</v>
      </c>
      <c r="E41" s="39">
        <v>94</v>
      </c>
      <c r="F41" s="39">
        <v>14</v>
      </c>
      <c r="G41" s="21">
        <v>26</v>
      </c>
      <c r="I41" s="45">
        <v>13</v>
      </c>
    </row>
    <row r="42" spans="1:9" x14ac:dyDescent="0.25">
      <c r="A42" s="20" t="s">
        <v>96</v>
      </c>
      <c r="B42" s="39">
        <v>22</v>
      </c>
      <c r="C42" s="39">
        <v>98</v>
      </c>
      <c r="D42" s="39">
        <v>109</v>
      </c>
      <c r="E42" s="39">
        <v>104</v>
      </c>
      <c r="F42" s="39">
        <v>13</v>
      </c>
      <c r="G42" s="21">
        <v>9</v>
      </c>
      <c r="I42" s="45">
        <v>12</v>
      </c>
    </row>
    <row r="43" spans="1:9" x14ac:dyDescent="0.25">
      <c r="A43" s="20" t="s">
        <v>97</v>
      </c>
      <c r="B43" s="39">
        <v>23</v>
      </c>
      <c r="C43" s="39">
        <v>88</v>
      </c>
      <c r="D43" s="39">
        <v>106</v>
      </c>
      <c r="E43" s="39">
        <v>108</v>
      </c>
      <c r="F43" s="39">
        <v>15</v>
      </c>
      <c r="G43" s="21">
        <v>15</v>
      </c>
      <c r="I43" s="45">
        <v>-4</v>
      </c>
    </row>
    <row r="44" spans="1:9" x14ac:dyDescent="0.25">
      <c r="A44" s="20" t="s">
        <v>98</v>
      </c>
      <c r="B44" s="39">
        <v>15</v>
      </c>
      <c r="C44" s="39">
        <v>57</v>
      </c>
      <c r="D44" s="39">
        <v>121</v>
      </c>
      <c r="E44" s="39">
        <v>132</v>
      </c>
      <c r="F44" s="39">
        <v>24</v>
      </c>
      <c r="G44" s="21">
        <v>6</v>
      </c>
      <c r="I44" s="45">
        <v>-93</v>
      </c>
    </row>
    <row r="45" spans="1:9" x14ac:dyDescent="0.25">
      <c r="A45" s="20" t="s">
        <v>99</v>
      </c>
      <c r="B45" s="39">
        <v>10</v>
      </c>
      <c r="C45" s="39">
        <v>70</v>
      </c>
      <c r="D45" s="39">
        <v>103</v>
      </c>
      <c r="E45" s="39">
        <v>145</v>
      </c>
      <c r="F45" s="39">
        <v>22</v>
      </c>
      <c r="G45" s="21">
        <v>5</v>
      </c>
      <c r="I45" s="45">
        <v>-99</v>
      </c>
    </row>
    <row r="46" spans="1:9" x14ac:dyDescent="0.25">
      <c r="A46" s="20" t="s">
        <v>100</v>
      </c>
      <c r="B46" s="39">
        <v>14</v>
      </c>
      <c r="C46" s="39">
        <v>68</v>
      </c>
      <c r="D46" s="39">
        <v>95</v>
      </c>
      <c r="E46" s="39">
        <v>132</v>
      </c>
      <c r="F46" s="39">
        <v>38</v>
      </c>
      <c r="G46" s="21">
        <v>8</v>
      </c>
      <c r="I46" s="45">
        <v>-112</v>
      </c>
    </row>
    <row r="47" spans="1:9" ht="15.75" thickBot="1" x14ac:dyDescent="0.3">
      <c r="A47" s="22" t="s">
        <v>101</v>
      </c>
      <c r="B47" s="31">
        <v>9</v>
      </c>
      <c r="C47" s="31">
        <v>50</v>
      </c>
      <c r="D47" s="31">
        <v>86</v>
      </c>
      <c r="E47" s="31">
        <v>159</v>
      </c>
      <c r="F47" s="31">
        <v>39</v>
      </c>
      <c r="G47" s="23">
        <v>12</v>
      </c>
      <c r="I47" s="46">
        <v>-169</v>
      </c>
    </row>
    <row r="49" spans="1:3" x14ac:dyDescent="0.25">
      <c r="A49" s="38" t="s">
        <v>103</v>
      </c>
    </row>
    <row r="50" spans="1:3" x14ac:dyDescent="0.25">
      <c r="A50" s="38" t="s">
        <v>104</v>
      </c>
    </row>
    <row r="53" spans="1:3" ht="18.75" x14ac:dyDescent="0.3">
      <c r="A53" s="24" t="s">
        <v>105</v>
      </c>
    </row>
    <row r="54" spans="1:3" ht="15.75" thickBot="1" x14ac:dyDescent="0.3"/>
    <row r="55" spans="1:3" x14ac:dyDescent="0.25">
      <c r="A55" s="41"/>
      <c r="B55" s="42" t="s">
        <v>26</v>
      </c>
      <c r="C55" s="43" t="s">
        <v>27</v>
      </c>
    </row>
    <row r="56" spans="1:3" x14ac:dyDescent="0.25">
      <c r="A56" s="20" t="s">
        <v>106</v>
      </c>
      <c r="B56" s="39">
        <v>51</v>
      </c>
      <c r="C56" s="25">
        <f>(B56/355)*100</f>
        <v>14.366197183098592</v>
      </c>
    </row>
    <row r="57" spans="1:3" x14ac:dyDescent="0.25">
      <c r="A57" s="20" t="s">
        <v>107</v>
      </c>
      <c r="B57" s="39">
        <v>134</v>
      </c>
      <c r="C57" s="25">
        <f t="shared" ref="C57:C61" si="0">(B57/355)*100</f>
        <v>37.74647887323944</v>
      </c>
    </row>
    <row r="58" spans="1:3" x14ac:dyDescent="0.25">
      <c r="A58" s="20" t="s">
        <v>108</v>
      </c>
      <c r="B58" s="39">
        <v>88</v>
      </c>
      <c r="C58" s="25">
        <f t="shared" si="0"/>
        <v>24.788732394366196</v>
      </c>
    </row>
    <row r="59" spans="1:3" x14ac:dyDescent="0.25">
      <c r="A59" s="20" t="s">
        <v>109</v>
      </c>
      <c r="B59" s="39">
        <v>56</v>
      </c>
      <c r="C59" s="25">
        <f t="shared" si="0"/>
        <v>15.774647887323944</v>
      </c>
    </row>
    <row r="60" spans="1:3" x14ac:dyDescent="0.25">
      <c r="A60" s="20" t="s">
        <v>110</v>
      </c>
      <c r="B60" s="39">
        <v>20</v>
      </c>
      <c r="C60" s="25">
        <f t="shared" si="0"/>
        <v>5.6338028169014089</v>
      </c>
    </row>
    <row r="61" spans="1:3" ht="15.75" thickBot="1" x14ac:dyDescent="0.3">
      <c r="A61" s="22" t="s">
        <v>60</v>
      </c>
      <c r="B61" s="31">
        <v>6</v>
      </c>
      <c r="C61" s="26">
        <f t="shared" si="0"/>
        <v>1.6901408450704223</v>
      </c>
    </row>
    <row r="64" spans="1:3" ht="18.75" x14ac:dyDescent="0.3">
      <c r="A64" s="24" t="s">
        <v>111</v>
      </c>
    </row>
    <row r="65" spans="1:3" ht="15.75" thickBot="1" x14ac:dyDescent="0.3"/>
    <row r="66" spans="1:3" x14ac:dyDescent="0.25">
      <c r="A66" s="41"/>
      <c r="B66" s="42" t="s">
        <v>26</v>
      </c>
      <c r="C66" s="43" t="s">
        <v>27</v>
      </c>
    </row>
    <row r="67" spans="1:3" x14ac:dyDescent="0.25">
      <c r="A67" s="20" t="s">
        <v>112</v>
      </c>
      <c r="B67" s="39">
        <v>91</v>
      </c>
      <c r="C67" s="25">
        <f>(B67/355)*100</f>
        <v>25.633802816901408</v>
      </c>
    </row>
    <row r="68" spans="1:3" x14ac:dyDescent="0.25">
      <c r="A68" s="20" t="s">
        <v>113</v>
      </c>
      <c r="B68" s="39">
        <v>130</v>
      </c>
      <c r="C68" s="25">
        <f t="shared" ref="C68:C71" si="1">(B68/355)*100</f>
        <v>36.619718309859159</v>
      </c>
    </row>
    <row r="69" spans="1:3" x14ac:dyDescent="0.25">
      <c r="A69" s="20" t="s">
        <v>114</v>
      </c>
      <c r="B69" s="39">
        <v>95</v>
      </c>
      <c r="C69" s="25">
        <f t="shared" si="1"/>
        <v>26.760563380281688</v>
      </c>
    </row>
    <row r="70" spans="1:3" x14ac:dyDescent="0.25">
      <c r="A70" s="20" t="s">
        <v>115</v>
      </c>
      <c r="B70" s="39">
        <v>36</v>
      </c>
      <c r="C70" s="25">
        <f t="shared" si="1"/>
        <v>10.140845070422536</v>
      </c>
    </row>
    <row r="71" spans="1:3" ht="15.75" thickBot="1" x14ac:dyDescent="0.3">
      <c r="A71" s="22" t="s">
        <v>60</v>
      </c>
      <c r="B71" s="31">
        <v>3</v>
      </c>
      <c r="C71" s="26">
        <f t="shared" si="1"/>
        <v>0.84507042253521114</v>
      </c>
    </row>
    <row r="74" spans="1:3" ht="18.75" x14ac:dyDescent="0.3">
      <c r="A74" s="24" t="s">
        <v>116</v>
      </c>
    </row>
    <row r="75" spans="1:3" ht="15.75" thickBot="1" x14ac:dyDescent="0.3"/>
    <row r="76" spans="1:3" x14ac:dyDescent="0.25">
      <c r="A76" s="41"/>
      <c r="B76" s="42" t="s">
        <v>26</v>
      </c>
      <c r="C76" s="43" t="s">
        <v>27</v>
      </c>
    </row>
    <row r="77" spans="1:3" x14ac:dyDescent="0.25">
      <c r="A77" s="20" t="s">
        <v>117</v>
      </c>
      <c r="B77" s="39">
        <v>156</v>
      </c>
      <c r="C77" s="25">
        <f t="shared" ref="C77:C78" si="2">(B77/355)*100</f>
        <v>43.943661971830991</v>
      </c>
    </row>
    <row r="78" spans="1:3" x14ac:dyDescent="0.25">
      <c r="A78" s="20" t="s">
        <v>118</v>
      </c>
      <c r="B78" s="39">
        <v>135</v>
      </c>
      <c r="C78" s="25">
        <f t="shared" si="2"/>
        <v>38.028169014084504</v>
      </c>
    </row>
    <row r="79" spans="1:3" x14ac:dyDescent="0.25">
      <c r="A79" s="20" t="s">
        <v>119</v>
      </c>
      <c r="B79" s="39">
        <v>36</v>
      </c>
      <c r="C79" s="25">
        <f>(B79/355)*100</f>
        <v>10.140845070422536</v>
      </c>
    </row>
    <row r="80" spans="1:3" ht="15.75" thickBot="1" x14ac:dyDescent="0.3">
      <c r="A80" s="22" t="s">
        <v>48</v>
      </c>
      <c r="B80" s="31">
        <v>28</v>
      </c>
      <c r="C80" s="26">
        <f>(B80/355)*100</f>
        <v>7.887323943661972</v>
      </c>
    </row>
  </sheetData>
  <sheetProtection algorithmName="SHA-512" hashValue="RCvEbX2BAyvKWuoQmi9wScNQiOSqcdBZJpXAoGYTSDRqPUCChrpCGfb79hPUmXWhe0H0pxUjJMod4Zt0Fj4OpA==" saltValue="QzJbrFNbjaTva8A0DL2hw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0DDAA-50C7-433B-872F-F36726073F7D}">
  <sheetPr>
    <tabColor rgb="FFF37021"/>
  </sheetPr>
  <dimension ref="A1:J430"/>
  <sheetViews>
    <sheetView zoomScale="85" zoomScaleNormal="85" workbookViewId="0"/>
  </sheetViews>
  <sheetFormatPr defaultRowHeight="15" x14ac:dyDescent="0.25"/>
  <cols>
    <col min="1" max="1" width="40.140625" style="37" customWidth="1"/>
    <col min="2" max="2" width="23.85546875" style="37" customWidth="1"/>
    <col min="3" max="3" width="23" style="28" customWidth="1"/>
    <col min="4" max="4" width="24.140625" style="37" customWidth="1"/>
    <col min="5" max="5" width="15.140625" style="37" customWidth="1"/>
    <col min="6" max="6" width="19" style="37" customWidth="1"/>
    <col min="7" max="7" width="18.5703125" style="37" customWidth="1"/>
    <col min="8" max="8" width="22.140625" style="37" customWidth="1"/>
    <col min="9" max="10" width="17.28515625" style="37" customWidth="1"/>
    <col min="11" max="16384" width="9.140625" style="37"/>
  </cols>
  <sheetData>
    <row r="1" spans="1:3" s="16" customFormat="1" ht="18.75" x14ac:dyDescent="0.3">
      <c r="A1" s="16" t="s">
        <v>5</v>
      </c>
      <c r="C1" s="47"/>
    </row>
    <row r="3" spans="1:3" ht="18.75" x14ac:dyDescent="0.3">
      <c r="A3" s="24" t="s">
        <v>120</v>
      </c>
    </row>
    <row r="4" spans="1:3" ht="15.75" thickBot="1" x14ac:dyDescent="0.3"/>
    <row r="5" spans="1:3" x14ac:dyDescent="0.25">
      <c r="A5" s="48"/>
      <c r="B5" s="49" t="s">
        <v>26</v>
      </c>
      <c r="C5" s="50" t="s">
        <v>27</v>
      </c>
    </row>
    <row r="6" spans="1:3" x14ac:dyDescent="0.25">
      <c r="A6" s="20" t="s">
        <v>121</v>
      </c>
      <c r="B6" s="39">
        <v>90</v>
      </c>
      <c r="C6" s="25">
        <f>(B6/355)*100</f>
        <v>25.352112676056336</v>
      </c>
    </row>
    <row r="7" spans="1:3" x14ac:dyDescent="0.25">
      <c r="A7" s="20" t="s">
        <v>122</v>
      </c>
      <c r="B7" s="39">
        <v>162</v>
      </c>
      <c r="C7" s="25">
        <f t="shared" ref="C7:C11" si="0">(B7/355)*100</f>
        <v>45.633802816901408</v>
      </c>
    </row>
    <row r="8" spans="1:3" x14ac:dyDescent="0.25">
      <c r="A8" s="20" t="s">
        <v>123</v>
      </c>
      <c r="B8" s="39">
        <v>53</v>
      </c>
      <c r="C8" s="25">
        <f t="shared" si="0"/>
        <v>14.929577464788732</v>
      </c>
    </row>
    <row r="9" spans="1:3" x14ac:dyDescent="0.25">
      <c r="A9" s="20" t="s">
        <v>124</v>
      </c>
      <c r="B9" s="39">
        <v>40</v>
      </c>
      <c r="C9" s="25">
        <f t="shared" si="0"/>
        <v>11.267605633802818</v>
      </c>
    </row>
    <row r="10" spans="1:3" x14ac:dyDescent="0.25">
      <c r="A10" s="20" t="s">
        <v>125</v>
      </c>
      <c r="B10" s="39">
        <v>6</v>
      </c>
      <c r="C10" s="25">
        <f t="shared" si="0"/>
        <v>1.6901408450704223</v>
      </c>
    </row>
    <row r="11" spans="1:3" ht="15.75" thickBot="1" x14ac:dyDescent="0.3">
      <c r="A11" s="22" t="s">
        <v>60</v>
      </c>
      <c r="B11" s="31">
        <v>4</v>
      </c>
      <c r="C11" s="26">
        <f t="shared" si="0"/>
        <v>1.1267605633802817</v>
      </c>
    </row>
    <row r="14" spans="1:3" ht="18.75" x14ac:dyDescent="0.3">
      <c r="A14" s="24" t="s">
        <v>209</v>
      </c>
    </row>
    <row r="15" spans="1:3" x14ac:dyDescent="0.25">
      <c r="A15" s="38" t="s">
        <v>134</v>
      </c>
    </row>
    <row r="16" spans="1:3" ht="15.75" thickBot="1" x14ac:dyDescent="0.3">
      <c r="C16" s="40"/>
    </row>
    <row r="17" spans="1:8" ht="105" x14ac:dyDescent="0.25">
      <c r="A17" s="48" t="s">
        <v>126</v>
      </c>
      <c r="B17" s="51" t="s">
        <v>129</v>
      </c>
      <c r="C17" s="53" t="s">
        <v>130</v>
      </c>
      <c r="D17" s="51" t="s">
        <v>131</v>
      </c>
      <c r="E17" s="51" t="s">
        <v>132</v>
      </c>
      <c r="F17" s="51" t="s">
        <v>133</v>
      </c>
      <c r="G17" s="51" t="s">
        <v>127</v>
      </c>
      <c r="H17" s="52" t="s">
        <v>128</v>
      </c>
    </row>
    <row r="18" spans="1:8" x14ac:dyDescent="0.25">
      <c r="A18" s="20">
        <v>1</v>
      </c>
      <c r="B18" s="39">
        <v>92</v>
      </c>
      <c r="C18" s="54">
        <v>95</v>
      </c>
      <c r="D18" s="39">
        <v>44</v>
      </c>
      <c r="E18" s="39">
        <v>48</v>
      </c>
      <c r="F18" s="39">
        <v>32</v>
      </c>
      <c r="G18" s="39">
        <v>30</v>
      </c>
      <c r="H18" s="21">
        <v>14</v>
      </c>
    </row>
    <row r="19" spans="1:8" x14ac:dyDescent="0.25">
      <c r="A19" s="20">
        <v>2</v>
      </c>
      <c r="B19" s="39">
        <v>76</v>
      </c>
      <c r="C19" s="54">
        <v>52</v>
      </c>
      <c r="D19" s="39">
        <v>74</v>
      </c>
      <c r="E19" s="39">
        <v>41</v>
      </c>
      <c r="F19" s="39">
        <v>38</v>
      </c>
      <c r="G19" s="39">
        <v>41</v>
      </c>
      <c r="H19" s="21">
        <v>11</v>
      </c>
    </row>
    <row r="20" spans="1:8" x14ac:dyDescent="0.25">
      <c r="A20" s="20">
        <v>3</v>
      </c>
      <c r="B20" s="39">
        <v>47</v>
      </c>
      <c r="C20" s="54">
        <v>66</v>
      </c>
      <c r="D20" s="39">
        <v>60</v>
      </c>
      <c r="E20" s="39">
        <v>30</v>
      </c>
      <c r="F20" s="39">
        <v>44</v>
      </c>
      <c r="G20" s="39">
        <v>26</v>
      </c>
      <c r="H20" s="21">
        <v>23</v>
      </c>
    </row>
    <row r="21" spans="1:8" x14ac:dyDescent="0.25">
      <c r="A21" s="56"/>
      <c r="B21" s="57"/>
      <c r="C21" s="58"/>
      <c r="D21" s="57"/>
      <c r="E21" s="57"/>
      <c r="F21" s="57"/>
      <c r="G21" s="57"/>
      <c r="H21" s="59"/>
    </row>
    <row r="22" spans="1:8" ht="15.75" thickBot="1" x14ac:dyDescent="0.3">
      <c r="A22" s="22" t="s">
        <v>77</v>
      </c>
      <c r="B22" s="31">
        <v>475</v>
      </c>
      <c r="C22" s="55">
        <v>455</v>
      </c>
      <c r="D22" s="31">
        <v>340</v>
      </c>
      <c r="E22" s="31">
        <v>256</v>
      </c>
      <c r="F22" s="31">
        <v>216</v>
      </c>
      <c r="G22" s="31">
        <v>198</v>
      </c>
      <c r="H22" s="23">
        <v>87</v>
      </c>
    </row>
    <row r="23" spans="1:8" x14ac:dyDescent="0.25">
      <c r="C23" s="40"/>
    </row>
    <row r="24" spans="1:8" ht="18.75" x14ac:dyDescent="0.3">
      <c r="A24" s="24" t="s">
        <v>210</v>
      </c>
      <c r="C24" s="40"/>
    </row>
    <row r="25" spans="1:8" ht="15.75" thickBot="1" x14ac:dyDescent="0.3">
      <c r="C25" s="40"/>
    </row>
    <row r="26" spans="1:8" ht="105" x14ac:dyDescent="0.25">
      <c r="A26" s="48" t="s">
        <v>126</v>
      </c>
      <c r="B26" s="51" t="s">
        <v>135</v>
      </c>
      <c r="C26" s="53" t="s">
        <v>136</v>
      </c>
      <c r="D26" s="51" t="s">
        <v>137</v>
      </c>
      <c r="E26" s="51" t="s">
        <v>138</v>
      </c>
      <c r="F26" s="51" t="s">
        <v>139</v>
      </c>
      <c r="G26" s="52" t="s">
        <v>140</v>
      </c>
    </row>
    <row r="27" spans="1:8" x14ac:dyDescent="0.25">
      <c r="A27" s="20">
        <v>1</v>
      </c>
      <c r="B27" s="39">
        <v>116</v>
      </c>
      <c r="C27" s="54">
        <v>76</v>
      </c>
      <c r="D27" s="39">
        <v>54</v>
      </c>
      <c r="E27" s="39">
        <v>51</v>
      </c>
      <c r="F27" s="39">
        <v>31</v>
      </c>
      <c r="G27" s="21">
        <v>27</v>
      </c>
    </row>
    <row r="28" spans="1:8" x14ac:dyDescent="0.25">
      <c r="A28" s="20">
        <v>2</v>
      </c>
      <c r="B28" s="39">
        <v>55</v>
      </c>
      <c r="C28" s="54">
        <v>87</v>
      </c>
      <c r="D28" s="39">
        <v>53</v>
      </c>
      <c r="E28" s="39">
        <v>51</v>
      </c>
      <c r="F28" s="39">
        <v>41</v>
      </c>
      <c r="G28" s="21">
        <v>42</v>
      </c>
    </row>
    <row r="29" spans="1:8" x14ac:dyDescent="0.25">
      <c r="A29" s="20">
        <v>3</v>
      </c>
      <c r="B29" s="39">
        <v>55</v>
      </c>
      <c r="C29" s="54">
        <v>48</v>
      </c>
      <c r="D29" s="39">
        <v>63</v>
      </c>
      <c r="E29" s="39">
        <v>32</v>
      </c>
      <c r="F29" s="39">
        <v>34</v>
      </c>
      <c r="G29" s="21">
        <v>42</v>
      </c>
    </row>
    <row r="30" spans="1:8" x14ac:dyDescent="0.25">
      <c r="A30" s="56"/>
      <c r="B30" s="57"/>
      <c r="C30" s="58"/>
      <c r="D30" s="57"/>
      <c r="E30" s="57"/>
      <c r="F30" s="57"/>
      <c r="G30" s="59"/>
    </row>
    <row r="31" spans="1:8" ht="15.75" thickBot="1" x14ac:dyDescent="0.3">
      <c r="A31" s="22" t="s">
        <v>77</v>
      </c>
      <c r="B31" s="31">
        <v>513</v>
      </c>
      <c r="C31" s="55">
        <v>450</v>
      </c>
      <c r="D31" s="31">
        <v>331</v>
      </c>
      <c r="E31" s="31">
        <v>287</v>
      </c>
      <c r="F31" s="31">
        <v>209</v>
      </c>
      <c r="G31" s="23">
        <v>207</v>
      </c>
    </row>
    <row r="32" spans="1:8" x14ac:dyDescent="0.25">
      <c r="C32" s="40"/>
    </row>
    <row r="33" spans="1:10" ht="18.75" x14ac:dyDescent="0.3">
      <c r="A33" s="24" t="s">
        <v>211</v>
      </c>
      <c r="C33" s="40"/>
    </row>
    <row r="34" spans="1:10" ht="15.75" thickBot="1" x14ac:dyDescent="0.3">
      <c r="C34" s="40"/>
    </row>
    <row r="35" spans="1:10" ht="90" x14ac:dyDescent="0.25">
      <c r="A35" s="48" t="s">
        <v>126</v>
      </c>
      <c r="B35" s="51" t="s">
        <v>141</v>
      </c>
      <c r="C35" s="53" t="s">
        <v>142</v>
      </c>
      <c r="D35" s="51" t="s">
        <v>143</v>
      </c>
      <c r="E35" s="51" t="s">
        <v>144</v>
      </c>
      <c r="F35" s="51" t="s">
        <v>145</v>
      </c>
      <c r="G35" s="51" t="s">
        <v>146</v>
      </c>
      <c r="H35" s="51" t="s">
        <v>147</v>
      </c>
      <c r="I35" s="51" t="s">
        <v>148</v>
      </c>
      <c r="J35" s="52" t="s">
        <v>149</v>
      </c>
    </row>
    <row r="36" spans="1:10" x14ac:dyDescent="0.25">
      <c r="A36" s="20">
        <v>1</v>
      </c>
      <c r="B36" s="39">
        <v>90</v>
      </c>
      <c r="C36" s="54">
        <v>62</v>
      </c>
      <c r="D36" s="39">
        <v>53</v>
      </c>
      <c r="E36" s="39">
        <v>32</v>
      </c>
      <c r="F36" s="39">
        <v>32</v>
      </c>
      <c r="G36" s="39">
        <v>42</v>
      </c>
      <c r="H36" s="39">
        <v>25</v>
      </c>
      <c r="I36" s="39">
        <v>8</v>
      </c>
      <c r="J36" s="21">
        <v>11</v>
      </c>
    </row>
    <row r="37" spans="1:10" x14ac:dyDescent="0.25">
      <c r="A37" s="20">
        <v>2</v>
      </c>
      <c r="B37" s="39">
        <v>67</v>
      </c>
      <c r="C37" s="54">
        <v>75</v>
      </c>
      <c r="D37" s="39">
        <v>47</v>
      </c>
      <c r="E37" s="39">
        <v>54</v>
      </c>
      <c r="F37" s="39">
        <v>43</v>
      </c>
      <c r="G37" s="39">
        <v>20</v>
      </c>
      <c r="H37" s="39">
        <v>17</v>
      </c>
      <c r="I37" s="39">
        <v>15</v>
      </c>
      <c r="J37" s="21">
        <v>6</v>
      </c>
    </row>
    <row r="38" spans="1:10" x14ac:dyDescent="0.25">
      <c r="A38" s="20">
        <v>3</v>
      </c>
      <c r="B38" s="39">
        <v>38</v>
      </c>
      <c r="C38" s="54">
        <v>60</v>
      </c>
      <c r="D38" s="39">
        <v>37</v>
      </c>
      <c r="E38" s="39">
        <v>28</v>
      </c>
      <c r="F38" s="39">
        <v>48</v>
      </c>
      <c r="G38" s="39">
        <v>53</v>
      </c>
      <c r="H38" s="39">
        <v>35</v>
      </c>
      <c r="I38" s="39">
        <v>13</v>
      </c>
      <c r="J38" s="21">
        <v>6</v>
      </c>
    </row>
    <row r="39" spans="1:10" x14ac:dyDescent="0.25">
      <c r="A39" s="56"/>
      <c r="B39" s="57"/>
      <c r="C39" s="58"/>
      <c r="D39" s="57"/>
      <c r="E39" s="57"/>
      <c r="F39" s="57"/>
      <c r="G39" s="57"/>
      <c r="H39" s="57"/>
      <c r="I39" s="57"/>
      <c r="J39" s="59"/>
    </row>
    <row r="40" spans="1:10" ht="15.75" thickBot="1" x14ac:dyDescent="0.3">
      <c r="A40" s="22" t="s">
        <v>77</v>
      </c>
      <c r="B40" s="31">
        <v>442</v>
      </c>
      <c r="C40" s="55">
        <v>396</v>
      </c>
      <c r="D40" s="31">
        <v>290</v>
      </c>
      <c r="E40" s="31">
        <v>232</v>
      </c>
      <c r="F40" s="31">
        <v>230</v>
      </c>
      <c r="G40" s="31">
        <v>219</v>
      </c>
      <c r="H40" s="31">
        <v>144</v>
      </c>
      <c r="I40" s="31">
        <v>67</v>
      </c>
      <c r="J40" s="23">
        <v>51</v>
      </c>
    </row>
    <row r="41" spans="1:10" x14ac:dyDescent="0.25">
      <c r="C41" s="40"/>
    </row>
    <row r="42" spans="1:10" x14ac:dyDescent="0.25">
      <c r="C42" s="40"/>
    </row>
    <row r="43" spans="1:10" ht="18.75" x14ac:dyDescent="0.3">
      <c r="A43" s="24" t="s">
        <v>151</v>
      </c>
      <c r="C43" s="40"/>
    </row>
    <row r="44" spans="1:10" ht="18.75" x14ac:dyDescent="0.3">
      <c r="A44" s="24" t="s">
        <v>150</v>
      </c>
      <c r="C44" s="40"/>
    </row>
    <row r="45" spans="1:10" ht="18.75" x14ac:dyDescent="0.3">
      <c r="A45" s="24" t="s">
        <v>212</v>
      </c>
      <c r="C45" s="40"/>
    </row>
    <row r="46" spans="1:10" ht="15.75" thickBot="1" x14ac:dyDescent="0.3">
      <c r="C46" s="40"/>
    </row>
    <row r="47" spans="1:10" ht="105" x14ac:dyDescent="0.25">
      <c r="A47" s="48" t="s">
        <v>126</v>
      </c>
      <c r="B47" s="51" t="s">
        <v>152</v>
      </c>
      <c r="C47" s="53" t="s">
        <v>153</v>
      </c>
      <c r="D47" s="51" t="s">
        <v>154</v>
      </c>
      <c r="E47" s="51" t="s">
        <v>155</v>
      </c>
      <c r="F47" s="51" t="s">
        <v>156</v>
      </c>
      <c r="G47" s="51" t="s">
        <v>157</v>
      </c>
      <c r="H47" s="51" t="s">
        <v>158</v>
      </c>
      <c r="I47" s="52" t="s">
        <v>159</v>
      </c>
    </row>
    <row r="48" spans="1:10" x14ac:dyDescent="0.25">
      <c r="A48" s="20">
        <v>1</v>
      </c>
      <c r="B48" s="39">
        <v>67</v>
      </c>
      <c r="C48" s="54">
        <v>73</v>
      </c>
      <c r="D48" s="39">
        <v>44</v>
      </c>
      <c r="E48" s="39">
        <v>53</v>
      </c>
      <c r="F48" s="39">
        <v>47</v>
      </c>
      <c r="G48" s="39">
        <v>33</v>
      </c>
      <c r="H48" s="39">
        <v>26</v>
      </c>
      <c r="I48" s="21">
        <v>12</v>
      </c>
    </row>
    <row r="49" spans="1:9" x14ac:dyDescent="0.25">
      <c r="A49" s="20">
        <v>2</v>
      </c>
      <c r="B49" s="39">
        <v>75</v>
      </c>
      <c r="C49" s="54">
        <v>64</v>
      </c>
      <c r="D49" s="39">
        <v>56</v>
      </c>
      <c r="E49" s="39">
        <v>34</v>
      </c>
      <c r="F49" s="39">
        <v>34</v>
      </c>
      <c r="G49" s="39">
        <v>23</v>
      </c>
      <c r="H49" s="39">
        <v>23</v>
      </c>
      <c r="I49" s="21">
        <v>4</v>
      </c>
    </row>
    <row r="50" spans="1:9" x14ac:dyDescent="0.25">
      <c r="A50" s="20">
        <v>3</v>
      </c>
      <c r="B50" s="39">
        <v>40</v>
      </c>
      <c r="C50" s="54">
        <v>38</v>
      </c>
      <c r="D50" s="39">
        <v>52</v>
      </c>
      <c r="E50" s="39">
        <v>36</v>
      </c>
      <c r="F50" s="39">
        <v>24</v>
      </c>
      <c r="G50" s="39">
        <v>40</v>
      </c>
      <c r="H50" s="39">
        <v>25</v>
      </c>
      <c r="I50" s="21">
        <v>8</v>
      </c>
    </row>
    <row r="51" spans="1:9" x14ac:dyDescent="0.25">
      <c r="A51" s="56"/>
      <c r="B51" s="57"/>
      <c r="C51" s="58"/>
      <c r="D51" s="57"/>
      <c r="E51" s="57"/>
      <c r="F51" s="57"/>
      <c r="G51" s="57"/>
      <c r="H51" s="57"/>
      <c r="I51" s="59"/>
    </row>
    <row r="52" spans="1:9" ht="15.75" thickBot="1" x14ac:dyDescent="0.3">
      <c r="A52" s="22" t="s">
        <v>77</v>
      </c>
      <c r="B52" s="31">
        <v>391</v>
      </c>
      <c r="C52" s="55">
        <v>385</v>
      </c>
      <c r="D52" s="31">
        <v>296</v>
      </c>
      <c r="E52" s="31">
        <v>263</v>
      </c>
      <c r="F52" s="31">
        <v>233</v>
      </c>
      <c r="G52" s="31">
        <v>185</v>
      </c>
      <c r="H52" s="31">
        <v>149</v>
      </c>
      <c r="I52" s="23">
        <v>52</v>
      </c>
    </row>
    <row r="53" spans="1:9" x14ac:dyDescent="0.25">
      <c r="A53" s="39"/>
      <c r="B53" s="39"/>
      <c r="C53" s="54"/>
      <c r="D53" s="39"/>
      <c r="E53" s="39"/>
      <c r="F53" s="39"/>
      <c r="G53" s="39"/>
      <c r="H53" s="39"/>
      <c r="I53" s="39"/>
    </row>
    <row r="54" spans="1:9" x14ac:dyDescent="0.25">
      <c r="C54" s="40"/>
    </row>
    <row r="55" spans="1:9" ht="18.75" x14ac:dyDescent="0.3">
      <c r="A55" s="24" t="s">
        <v>275</v>
      </c>
      <c r="C55" s="40"/>
    </row>
    <row r="56" spans="1:9" x14ac:dyDescent="0.25">
      <c r="A56" s="38" t="s">
        <v>276</v>
      </c>
      <c r="C56" s="40"/>
    </row>
    <row r="57" spans="1:9" ht="15.75" thickBot="1" x14ac:dyDescent="0.3">
      <c r="C57" s="40"/>
    </row>
    <row r="58" spans="1:9" x14ac:dyDescent="0.25">
      <c r="A58" s="48"/>
      <c r="B58" s="49" t="s">
        <v>26</v>
      </c>
      <c r="C58" s="87" t="s">
        <v>27</v>
      </c>
    </row>
    <row r="59" spans="1:9" ht="45" x14ac:dyDescent="0.25">
      <c r="A59" s="63" t="s">
        <v>277</v>
      </c>
      <c r="B59" s="39">
        <v>115</v>
      </c>
      <c r="C59" s="88">
        <f>(B59/355)*100</f>
        <v>32.394366197183103</v>
      </c>
    </row>
    <row r="60" spans="1:9" ht="30" x14ac:dyDescent="0.25">
      <c r="A60" s="63" t="s">
        <v>278</v>
      </c>
      <c r="B60" s="39">
        <v>71</v>
      </c>
      <c r="C60" s="88">
        <f t="shared" ref="C60:C64" si="1">(B60/355)*100</f>
        <v>20</v>
      </c>
    </row>
    <row r="61" spans="1:9" ht="30" x14ac:dyDescent="0.25">
      <c r="A61" s="63" t="s">
        <v>279</v>
      </c>
      <c r="B61" s="39">
        <v>66</v>
      </c>
      <c r="C61" s="88">
        <f t="shared" si="1"/>
        <v>18.591549295774648</v>
      </c>
    </row>
    <row r="62" spans="1:9" ht="30" x14ac:dyDescent="0.25">
      <c r="A62" s="63" t="s">
        <v>280</v>
      </c>
      <c r="B62" s="39">
        <v>58</v>
      </c>
      <c r="C62" s="88">
        <f t="shared" si="1"/>
        <v>16.338028169014084</v>
      </c>
    </row>
    <row r="63" spans="1:9" x14ac:dyDescent="0.25">
      <c r="A63" s="63" t="s">
        <v>21</v>
      </c>
      <c r="B63" s="39">
        <v>32</v>
      </c>
      <c r="C63" s="88">
        <f t="shared" si="1"/>
        <v>9.0140845070422539</v>
      </c>
    </row>
    <row r="64" spans="1:9" ht="30.75" thickBot="1" x14ac:dyDescent="0.3">
      <c r="A64" s="64" t="s">
        <v>281</v>
      </c>
      <c r="B64" s="31">
        <v>13</v>
      </c>
      <c r="C64" s="89">
        <f t="shared" si="1"/>
        <v>3.6619718309859155</v>
      </c>
    </row>
    <row r="65" spans="3:3" x14ac:dyDescent="0.25">
      <c r="C65" s="40"/>
    </row>
    <row r="66" spans="3:3" x14ac:dyDescent="0.25">
      <c r="C66" s="40"/>
    </row>
    <row r="67" spans="3:3" x14ac:dyDescent="0.25">
      <c r="C67" s="40"/>
    </row>
    <row r="68" spans="3:3" x14ac:dyDescent="0.25">
      <c r="C68" s="40"/>
    </row>
    <row r="69" spans="3:3" x14ac:dyDescent="0.25">
      <c r="C69" s="40"/>
    </row>
    <row r="70" spans="3:3" x14ac:dyDescent="0.25">
      <c r="C70" s="40"/>
    </row>
    <row r="71" spans="3:3" x14ac:dyDescent="0.25">
      <c r="C71" s="40"/>
    </row>
    <row r="72" spans="3:3" x14ac:dyDescent="0.25">
      <c r="C72" s="40"/>
    </row>
    <row r="73" spans="3:3" x14ac:dyDescent="0.25">
      <c r="C73" s="40"/>
    </row>
    <row r="74" spans="3:3" x14ac:dyDescent="0.25">
      <c r="C74" s="40"/>
    </row>
    <row r="75" spans="3:3" x14ac:dyDescent="0.25">
      <c r="C75" s="40"/>
    </row>
    <row r="76" spans="3:3" x14ac:dyDescent="0.25">
      <c r="C76" s="40"/>
    </row>
    <row r="77" spans="3:3" x14ac:dyDescent="0.25">
      <c r="C77" s="40"/>
    </row>
    <row r="78" spans="3:3" x14ac:dyDescent="0.25">
      <c r="C78" s="40"/>
    </row>
    <row r="79" spans="3:3" x14ac:dyDescent="0.25">
      <c r="C79" s="40"/>
    </row>
    <row r="80" spans="3:3" x14ac:dyDescent="0.25">
      <c r="C80" s="40"/>
    </row>
    <row r="81" spans="3:3" x14ac:dyDescent="0.25">
      <c r="C81" s="40"/>
    </row>
    <row r="82" spans="3:3" x14ac:dyDescent="0.25">
      <c r="C82" s="40"/>
    </row>
    <row r="83" spans="3:3" x14ac:dyDescent="0.25">
      <c r="C83" s="40"/>
    </row>
    <row r="84" spans="3:3" x14ac:dyDescent="0.25">
      <c r="C84" s="40"/>
    </row>
    <row r="85" spans="3:3" x14ac:dyDescent="0.25">
      <c r="C85" s="40"/>
    </row>
    <row r="86" spans="3:3" x14ac:dyDescent="0.25">
      <c r="C86" s="40"/>
    </row>
    <row r="87" spans="3:3" x14ac:dyDescent="0.25">
      <c r="C87" s="40"/>
    </row>
    <row r="88" spans="3:3" x14ac:dyDescent="0.25">
      <c r="C88" s="40"/>
    </row>
    <row r="89" spans="3:3" x14ac:dyDescent="0.25">
      <c r="C89" s="40"/>
    </row>
    <row r="90" spans="3:3" x14ac:dyDescent="0.25">
      <c r="C90" s="40"/>
    </row>
    <row r="91" spans="3:3" x14ac:dyDescent="0.25">
      <c r="C91" s="40"/>
    </row>
    <row r="92" spans="3:3" x14ac:dyDescent="0.25">
      <c r="C92" s="40"/>
    </row>
    <row r="93" spans="3:3" x14ac:dyDescent="0.25">
      <c r="C93" s="40"/>
    </row>
    <row r="94" spans="3:3" x14ac:dyDescent="0.25">
      <c r="C94" s="40"/>
    </row>
    <row r="95" spans="3:3" x14ac:dyDescent="0.25">
      <c r="C95" s="40"/>
    </row>
    <row r="96" spans="3:3" x14ac:dyDescent="0.25">
      <c r="C96" s="40"/>
    </row>
    <row r="97" spans="3:3" x14ac:dyDescent="0.25">
      <c r="C97" s="40"/>
    </row>
    <row r="98" spans="3:3" x14ac:dyDescent="0.25">
      <c r="C98" s="40"/>
    </row>
    <row r="99" spans="3:3" x14ac:dyDescent="0.25">
      <c r="C99" s="40"/>
    </row>
    <row r="100" spans="3:3" x14ac:dyDescent="0.25">
      <c r="C100" s="40"/>
    </row>
    <row r="101" spans="3:3" x14ac:dyDescent="0.25">
      <c r="C101" s="40"/>
    </row>
    <row r="102" spans="3:3" x14ac:dyDescent="0.25">
      <c r="C102" s="40"/>
    </row>
    <row r="103" spans="3:3" x14ac:dyDescent="0.25">
      <c r="C103" s="40"/>
    </row>
    <row r="104" spans="3:3" x14ac:dyDescent="0.25">
      <c r="C104" s="40"/>
    </row>
    <row r="105" spans="3:3" x14ac:dyDescent="0.25">
      <c r="C105" s="40"/>
    </row>
    <row r="106" spans="3:3" x14ac:dyDescent="0.25">
      <c r="C106" s="40"/>
    </row>
    <row r="107" spans="3:3" x14ac:dyDescent="0.25">
      <c r="C107" s="40"/>
    </row>
    <row r="108" spans="3:3" x14ac:dyDescent="0.25">
      <c r="C108" s="40"/>
    </row>
    <row r="109" spans="3:3" x14ac:dyDescent="0.25">
      <c r="C109" s="40"/>
    </row>
    <row r="110" spans="3:3" x14ac:dyDescent="0.25">
      <c r="C110" s="40"/>
    </row>
    <row r="111" spans="3:3" x14ac:dyDescent="0.25">
      <c r="C111" s="40"/>
    </row>
    <row r="112" spans="3:3" x14ac:dyDescent="0.25">
      <c r="C112" s="40"/>
    </row>
    <row r="113" spans="3:3" x14ac:dyDescent="0.25">
      <c r="C113" s="40"/>
    </row>
    <row r="114" spans="3:3" x14ac:dyDescent="0.25">
      <c r="C114" s="40"/>
    </row>
    <row r="115" spans="3:3" x14ac:dyDescent="0.25">
      <c r="C115" s="40"/>
    </row>
    <row r="116" spans="3:3" x14ac:dyDescent="0.25">
      <c r="C116" s="40"/>
    </row>
    <row r="117" spans="3:3" x14ac:dyDescent="0.25">
      <c r="C117" s="40"/>
    </row>
    <row r="118" spans="3:3" x14ac:dyDescent="0.25">
      <c r="C118" s="40"/>
    </row>
    <row r="119" spans="3:3" x14ac:dyDescent="0.25">
      <c r="C119" s="40"/>
    </row>
    <row r="120" spans="3:3" x14ac:dyDescent="0.25">
      <c r="C120" s="40"/>
    </row>
    <row r="121" spans="3:3" x14ac:dyDescent="0.25">
      <c r="C121" s="40"/>
    </row>
    <row r="122" spans="3:3" x14ac:dyDescent="0.25">
      <c r="C122" s="40"/>
    </row>
    <row r="123" spans="3:3" x14ac:dyDescent="0.25">
      <c r="C123" s="40"/>
    </row>
    <row r="124" spans="3:3" x14ac:dyDescent="0.25">
      <c r="C124" s="40"/>
    </row>
    <row r="125" spans="3:3" x14ac:dyDescent="0.25">
      <c r="C125" s="40"/>
    </row>
    <row r="126" spans="3:3" x14ac:dyDescent="0.25">
      <c r="C126" s="40"/>
    </row>
    <row r="127" spans="3:3" x14ac:dyDescent="0.25">
      <c r="C127" s="40"/>
    </row>
    <row r="128" spans="3:3" x14ac:dyDescent="0.25">
      <c r="C128" s="40"/>
    </row>
    <row r="129" spans="3:3" x14ac:dyDescent="0.25">
      <c r="C129" s="40"/>
    </row>
    <row r="130" spans="3:3" x14ac:dyDescent="0.25">
      <c r="C130" s="40"/>
    </row>
    <row r="131" spans="3:3" x14ac:dyDescent="0.25">
      <c r="C131" s="40"/>
    </row>
    <row r="132" spans="3:3" x14ac:dyDescent="0.25">
      <c r="C132" s="40"/>
    </row>
    <row r="133" spans="3:3" x14ac:dyDescent="0.25">
      <c r="C133" s="40"/>
    </row>
    <row r="134" spans="3:3" x14ac:dyDescent="0.25">
      <c r="C134" s="40"/>
    </row>
    <row r="135" spans="3:3" x14ac:dyDescent="0.25">
      <c r="C135" s="40"/>
    </row>
    <row r="136" spans="3:3" x14ac:dyDescent="0.25">
      <c r="C136" s="40"/>
    </row>
    <row r="137" spans="3:3" x14ac:dyDescent="0.25">
      <c r="C137" s="40"/>
    </row>
    <row r="138" spans="3:3" x14ac:dyDescent="0.25">
      <c r="C138" s="40"/>
    </row>
    <row r="139" spans="3:3" x14ac:dyDescent="0.25">
      <c r="C139" s="40"/>
    </row>
    <row r="140" spans="3:3" x14ac:dyDescent="0.25">
      <c r="C140" s="40"/>
    </row>
    <row r="141" spans="3:3" x14ac:dyDescent="0.25">
      <c r="C141" s="40"/>
    </row>
    <row r="142" spans="3:3" x14ac:dyDescent="0.25">
      <c r="C142" s="40"/>
    </row>
    <row r="143" spans="3:3" x14ac:dyDescent="0.25">
      <c r="C143" s="40"/>
    </row>
    <row r="144" spans="3:3" x14ac:dyDescent="0.25">
      <c r="C144" s="40"/>
    </row>
    <row r="145" spans="3:3" x14ac:dyDescent="0.25">
      <c r="C145" s="40"/>
    </row>
    <row r="146" spans="3:3" x14ac:dyDescent="0.25">
      <c r="C146" s="40"/>
    </row>
    <row r="147" spans="3:3" x14ac:dyDescent="0.25">
      <c r="C147" s="40"/>
    </row>
    <row r="148" spans="3:3" x14ac:dyDescent="0.25">
      <c r="C148" s="40"/>
    </row>
    <row r="149" spans="3:3" x14ac:dyDescent="0.25">
      <c r="C149" s="40"/>
    </row>
    <row r="150" spans="3:3" x14ac:dyDescent="0.25">
      <c r="C150" s="40"/>
    </row>
    <row r="151" spans="3:3" x14ac:dyDescent="0.25">
      <c r="C151" s="40"/>
    </row>
    <row r="152" spans="3:3" x14ac:dyDescent="0.25">
      <c r="C152" s="40"/>
    </row>
    <row r="153" spans="3:3" x14ac:dyDescent="0.25">
      <c r="C153" s="40"/>
    </row>
    <row r="154" spans="3:3" x14ac:dyDescent="0.25">
      <c r="C154" s="40"/>
    </row>
    <row r="155" spans="3:3" x14ac:dyDescent="0.25">
      <c r="C155" s="40"/>
    </row>
    <row r="156" spans="3:3" x14ac:dyDescent="0.25">
      <c r="C156" s="40"/>
    </row>
    <row r="157" spans="3:3" x14ac:dyDescent="0.25">
      <c r="C157" s="40"/>
    </row>
    <row r="158" spans="3:3" x14ac:dyDescent="0.25">
      <c r="C158" s="40"/>
    </row>
    <row r="159" spans="3:3" x14ac:dyDescent="0.25">
      <c r="C159" s="40"/>
    </row>
    <row r="160" spans="3:3" x14ac:dyDescent="0.25">
      <c r="C160" s="40"/>
    </row>
    <row r="161" spans="3:3" x14ac:dyDescent="0.25">
      <c r="C161" s="40"/>
    </row>
    <row r="162" spans="3:3" x14ac:dyDescent="0.25">
      <c r="C162" s="40"/>
    </row>
    <row r="163" spans="3:3" x14ac:dyDescent="0.25">
      <c r="C163" s="40"/>
    </row>
    <row r="164" spans="3:3" x14ac:dyDescent="0.25">
      <c r="C164" s="40"/>
    </row>
    <row r="165" spans="3:3" x14ac:dyDescent="0.25">
      <c r="C165" s="40"/>
    </row>
    <row r="166" spans="3:3" x14ac:dyDescent="0.25">
      <c r="C166" s="40"/>
    </row>
    <row r="167" spans="3:3" x14ac:dyDescent="0.25">
      <c r="C167" s="40"/>
    </row>
    <row r="168" spans="3:3" x14ac:dyDescent="0.25">
      <c r="C168" s="40"/>
    </row>
    <row r="169" spans="3:3" x14ac:dyDescent="0.25">
      <c r="C169" s="40"/>
    </row>
    <row r="170" spans="3:3" x14ac:dyDescent="0.25">
      <c r="C170" s="40"/>
    </row>
    <row r="171" spans="3:3" x14ac:dyDescent="0.25">
      <c r="C171" s="40"/>
    </row>
    <row r="172" spans="3:3" x14ac:dyDescent="0.25">
      <c r="C172" s="40"/>
    </row>
    <row r="173" spans="3:3" x14ac:dyDescent="0.25">
      <c r="C173" s="40"/>
    </row>
    <row r="174" spans="3:3" x14ac:dyDescent="0.25">
      <c r="C174" s="40"/>
    </row>
    <row r="175" spans="3:3" x14ac:dyDescent="0.25">
      <c r="C175" s="40"/>
    </row>
    <row r="176" spans="3:3" x14ac:dyDescent="0.25">
      <c r="C176" s="40"/>
    </row>
    <row r="177" spans="3:3" x14ac:dyDescent="0.25">
      <c r="C177" s="40"/>
    </row>
    <row r="178" spans="3:3" x14ac:dyDescent="0.25">
      <c r="C178" s="40"/>
    </row>
    <row r="179" spans="3:3" x14ac:dyDescent="0.25">
      <c r="C179" s="40"/>
    </row>
    <row r="180" spans="3:3" x14ac:dyDescent="0.25">
      <c r="C180" s="40"/>
    </row>
    <row r="181" spans="3:3" x14ac:dyDescent="0.25">
      <c r="C181" s="40"/>
    </row>
    <row r="182" spans="3:3" x14ac:dyDescent="0.25">
      <c r="C182" s="40"/>
    </row>
    <row r="183" spans="3:3" x14ac:dyDescent="0.25">
      <c r="C183" s="40"/>
    </row>
    <row r="184" spans="3:3" x14ac:dyDescent="0.25">
      <c r="C184" s="40"/>
    </row>
    <row r="185" spans="3:3" x14ac:dyDescent="0.25">
      <c r="C185" s="40"/>
    </row>
    <row r="186" spans="3:3" x14ac:dyDescent="0.25">
      <c r="C186" s="40"/>
    </row>
    <row r="187" spans="3:3" x14ac:dyDescent="0.25">
      <c r="C187" s="40"/>
    </row>
    <row r="188" spans="3:3" x14ac:dyDescent="0.25">
      <c r="C188" s="40"/>
    </row>
    <row r="189" spans="3:3" x14ac:dyDescent="0.25">
      <c r="C189" s="40"/>
    </row>
    <row r="190" spans="3:3" x14ac:dyDescent="0.25">
      <c r="C190" s="40"/>
    </row>
    <row r="191" spans="3:3" x14ac:dyDescent="0.25">
      <c r="C191" s="40"/>
    </row>
    <row r="192" spans="3:3" x14ac:dyDescent="0.25">
      <c r="C192" s="40"/>
    </row>
    <row r="193" spans="3:3" x14ac:dyDescent="0.25">
      <c r="C193" s="40"/>
    </row>
    <row r="194" spans="3:3" x14ac:dyDescent="0.25">
      <c r="C194" s="40"/>
    </row>
    <row r="195" spans="3:3" x14ac:dyDescent="0.25">
      <c r="C195" s="40"/>
    </row>
    <row r="196" spans="3:3" x14ac:dyDescent="0.25">
      <c r="C196" s="40"/>
    </row>
    <row r="197" spans="3:3" x14ac:dyDescent="0.25">
      <c r="C197" s="40"/>
    </row>
    <row r="198" spans="3:3" x14ac:dyDescent="0.25">
      <c r="C198" s="40"/>
    </row>
    <row r="199" spans="3:3" x14ac:dyDescent="0.25">
      <c r="C199" s="40"/>
    </row>
    <row r="200" spans="3:3" x14ac:dyDescent="0.25">
      <c r="C200" s="40"/>
    </row>
    <row r="201" spans="3:3" x14ac:dyDescent="0.25">
      <c r="C201" s="40"/>
    </row>
    <row r="202" spans="3:3" x14ac:dyDescent="0.25">
      <c r="C202" s="40"/>
    </row>
    <row r="203" spans="3:3" x14ac:dyDescent="0.25">
      <c r="C203" s="40"/>
    </row>
    <row r="204" spans="3:3" x14ac:dyDescent="0.25">
      <c r="C204" s="40"/>
    </row>
    <row r="205" spans="3:3" x14ac:dyDescent="0.25">
      <c r="C205" s="40"/>
    </row>
    <row r="206" spans="3:3" x14ac:dyDescent="0.25">
      <c r="C206" s="40"/>
    </row>
    <row r="207" spans="3:3" x14ac:dyDescent="0.25">
      <c r="C207" s="40"/>
    </row>
    <row r="208" spans="3:3" x14ac:dyDescent="0.25">
      <c r="C208" s="40"/>
    </row>
    <row r="209" spans="3:3" x14ac:dyDescent="0.25">
      <c r="C209" s="40"/>
    </row>
    <row r="210" spans="3:3" x14ac:dyDescent="0.25">
      <c r="C210" s="40"/>
    </row>
    <row r="211" spans="3:3" x14ac:dyDescent="0.25">
      <c r="C211" s="40"/>
    </row>
    <row r="212" spans="3:3" x14ac:dyDescent="0.25">
      <c r="C212" s="40"/>
    </row>
    <row r="213" spans="3:3" x14ac:dyDescent="0.25">
      <c r="C213" s="40"/>
    </row>
    <row r="214" spans="3:3" x14ac:dyDescent="0.25">
      <c r="C214" s="40"/>
    </row>
    <row r="215" spans="3:3" x14ac:dyDescent="0.25">
      <c r="C215" s="40"/>
    </row>
    <row r="216" spans="3:3" x14ac:dyDescent="0.25">
      <c r="C216" s="40"/>
    </row>
    <row r="217" spans="3:3" x14ac:dyDescent="0.25">
      <c r="C217" s="40"/>
    </row>
    <row r="218" spans="3:3" x14ac:dyDescent="0.25">
      <c r="C218" s="40"/>
    </row>
    <row r="219" spans="3:3" x14ac:dyDescent="0.25">
      <c r="C219" s="40"/>
    </row>
    <row r="220" spans="3:3" x14ac:dyDescent="0.25">
      <c r="C220" s="40"/>
    </row>
    <row r="221" spans="3:3" x14ac:dyDescent="0.25">
      <c r="C221" s="40"/>
    </row>
    <row r="222" spans="3:3" x14ac:dyDescent="0.25">
      <c r="C222" s="40"/>
    </row>
    <row r="223" spans="3:3" x14ac:dyDescent="0.25">
      <c r="C223" s="40"/>
    </row>
    <row r="224" spans="3:3" x14ac:dyDescent="0.25">
      <c r="C224" s="40"/>
    </row>
    <row r="225" spans="3:3" x14ac:dyDescent="0.25">
      <c r="C225" s="40"/>
    </row>
    <row r="226" spans="3:3" x14ac:dyDescent="0.25">
      <c r="C226" s="40"/>
    </row>
    <row r="227" spans="3:3" x14ac:dyDescent="0.25">
      <c r="C227" s="40"/>
    </row>
    <row r="228" spans="3:3" x14ac:dyDescent="0.25">
      <c r="C228" s="40"/>
    </row>
    <row r="229" spans="3:3" x14ac:dyDescent="0.25">
      <c r="C229" s="40"/>
    </row>
    <row r="230" spans="3:3" x14ac:dyDescent="0.25">
      <c r="C230" s="40"/>
    </row>
    <row r="231" spans="3:3" x14ac:dyDescent="0.25">
      <c r="C231" s="40"/>
    </row>
    <row r="232" spans="3:3" x14ac:dyDescent="0.25">
      <c r="C232" s="40"/>
    </row>
    <row r="233" spans="3:3" x14ac:dyDescent="0.25">
      <c r="C233" s="40"/>
    </row>
    <row r="234" spans="3:3" x14ac:dyDescent="0.25">
      <c r="C234" s="40"/>
    </row>
    <row r="235" spans="3:3" x14ac:dyDescent="0.25">
      <c r="C235" s="40"/>
    </row>
    <row r="236" spans="3:3" x14ac:dyDescent="0.25">
      <c r="C236" s="40"/>
    </row>
    <row r="237" spans="3:3" x14ac:dyDescent="0.25">
      <c r="C237" s="40"/>
    </row>
    <row r="238" spans="3:3" x14ac:dyDescent="0.25">
      <c r="C238" s="40"/>
    </row>
    <row r="239" spans="3:3" x14ac:dyDescent="0.25">
      <c r="C239" s="40"/>
    </row>
    <row r="240" spans="3:3" x14ac:dyDescent="0.25">
      <c r="C240" s="40"/>
    </row>
    <row r="241" spans="3:3" x14ac:dyDescent="0.25">
      <c r="C241" s="40"/>
    </row>
    <row r="242" spans="3:3" x14ac:dyDescent="0.25">
      <c r="C242" s="40"/>
    </row>
    <row r="243" spans="3:3" x14ac:dyDescent="0.25">
      <c r="C243" s="40"/>
    </row>
    <row r="244" spans="3:3" x14ac:dyDescent="0.25">
      <c r="C244" s="40"/>
    </row>
    <row r="245" spans="3:3" x14ac:dyDescent="0.25">
      <c r="C245" s="40"/>
    </row>
    <row r="246" spans="3:3" x14ac:dyDescent="0.25">
      <c r="C246" s="40"/>
    </row>
    <row r="247" spans="3:3" x14ac:dyDescent="0.25">
      <c r="C247" s="40"/>
    </row>
    <row r="248" spans="3:3" x14ac:dyDescent="0.25">
      <c r="C248" s="40"/>
    </row>
    <row r="249" spans="3:3" x14ac:dyDescent="0.25">
      <c r="C249" s="40"/>
    </row>
    <row r="250" spans="3:3" x14ac:dyDescent="0.25">
      <c r="C250" s="40"/>
    </row>
    <row r="251" spans="3:3" x14ac:dyDescent="0.25">
      <c r="C251" s="40"/>
    </row>
    <row r="252" spans="3:3" x14ac:dyDescent="0.25">
      <c r="C252" s="40"/>
    </row>
    <row r="253" spans="3:3" x14ac:dyDescent="0.25">
      <c r="C253" s="40"/>
    </row>
    <row r="254" spans="3:3" x14ac:dyDescent="0.25">
      <c r="C254" s="40"/>
    </row>
    <row r="255" spans="3:3" x14ac:dyDescent="0.25">
      <c r="C255" s="40"/>
    </row>
    <row r="256" spans="3:3" x14ac:dyDescent="0.25">
      <c r="C256" s="40"/>
    </row>
    <row r="257" spans="3:3" x14ac:dyDescent="0.25">
      <c r="C257" s="40"/>
    </row>
    <row r="258" spans="3:3" x14ac:dyDescent="0.25">
      <c r="C258" s="40"/>
    </row>
    <row r="259" spans="3:3" x14ac:dyDescent="0.25">
      <c r="C259" s="40"/>
    </row>
    <row r="260" spans="3:3" x14ac:dyDescent="0.25">
      <c r="C260" s="40"/>
    </row>
    <row r="261" spans="3:3" x14ac:dyDescent="0.25">
      <c r="C261" s="40"/>
    </row>
    <row r="262" spans="3:3" x14ac:dyDescent="0.25">
      <c r="C262" s="40"/>
    </row>
    <row r="263" spans="3:3" x14ac:dyDescent="0.25">
      <c r="C263" s="40"/>
    </row>
    <row r="264" spans="3:3" x14ac:dyDescent="0.25">
      <c r="C264" s="40"/>
    </row>
    <row r="265" spans="3:3" x14ac:dyDescent="0.25">
      <c r="C265" s="40"/>
    </row>
    <row r="266" spans="3:3" x14ac:dyDescent="0.25">
      <c r="C266" s="40"/>
    </row>
    <row r="267" spans="3:3" x14ac:dyDescent="0.25">
      <c r="C267" s="40"/>
    </row>
    <row r="268" spans="3:3" x14ac:dyDescent="0.25">
      <c r="C268" s="40"/>
    </row>
    <row r="269" spans="3:3" x14ac:dyDescent="0.25">
      <c r="C269" s="40"/>
    </row>
    <row r="270" spans="3:3" x14ac:dyDescent="0.25">
      <c r="C270" s="40"/>
    </row>
    <row r="271" spans="3:3" x14ac:dyDescent="0.25">
      <c r="C271" s="40"/>
    </row>
    <row r="272" spans="3:3" x14ac:dyDescent="0.25">
      <c r="C272" s="40"/>
    </row>
    <row r="273" spans="3:3" x14ac:dyDescent="0.25">
      <c r="C273" s="40"/>
    </row>
    <row r="274" spans="3:3" x14ac:dyDescent="0.25">
      <c r="C274" s="40"/>
    </row>
    <row r="275" spans="3:3" x14ac:dyDescent="0.25">
      <c r="C275" s="40"/>
    </row>
    <row r="276" spans="3:3" x14ac:dyDescent="0.25">
      <c r="C276" s="40"/>
    </row>
    <row r="277" spans="3:3" x14ac:dyDescent="0.25">
      <c r="C277" s="40"/>
    </row>
    <row r="278" spans="3:3" x14ac:dyDescent="0.25">
      <c r="C278" s="40"/>
    </row>
    <row r="279" spans="3:3" x14ac:dyDescent="0.25">
      <c r="C279" s="40"/>
    </row>
    <row r="280" spans="3:3" x14ac:dyDescent="0.25">
      <c r="C280" s="40"/>
    </row>
    <row r="281" spans="3:3" x14ac:dyDescent="0.25">
      <c r="C281" s="40"/>
    </row>
    <row r="282" spans="3:3" x14ac:dyDescent="0.25">
      <c r="C282" s="40"/>
    </row>
    <row r="283" spans="3:3" x14ac:dyDescent="0.25">
      <c r="C283" s="40"/>
    </row>
    <row r="284" spans="3:3" x14ac:dyDescent="0.25">
      <c r="C284" s="40"/>
    </row>
    <row r="285" spans="3:3" x14ac:dyDescent="0.25">
      <c r="C285" s="40"/>
    </row>
    <row r="286" spans="3:3" x14ac:dyDescent="0.25">
      <c r="C286" s="40"/>
    </row>
    <row r="287" spans="3:3" x14ac:dyDescent="0.25">
      <c r="C287" s="40"/>
    </row>
    <row r="288" spans="3:3" x14ac:dyDescent="0.25">
      <c r="C288" s="40"/>
    </row>
    <row r="289" spans="3:3" x14ac:dyDescent="0.25">
      <c r="C289" s="40"/>
    </row>
    <row r="290" spans="3:3" x14ac:dyDescent="0.25">
      <c r="C290" s="40"/>
    </row>
    <row r="291" spans="3:3" x14ac:dyDescent="0.25">
      <c r="C291" s="40"/>
    </row>
    <row r="292" spans="3:3" x14ac:dyDescent="0.25">
      <c r="C292" s="40"/>
    </row>
    <row r="293" spans="3:3" x14ac:dyDescent="0.25">
      <c r="C293" s="40"/>
    </row>
    <row r="294" spans="3:3" x14ac:dyDescent="0.25">
      <c r="C294" s="40"/>
    </row>
    <row r="295" spans="3:3" x14ac:dyDescent="0.25">
      <c r="C295" s="40"/>
    </row>
    <row r="296" spans="3:3" x14ac:dyDescent="0.25">
      <c r="C296" s="40"/>
    </row>
    <row r="297" spans="3:3" x14ac:dyDescent="0.25">
      <c r="C297" s="40"/>
    </row>
    <row r="298" spans="3:3" x14ac:dyDescent="0.25">
      <c r="C298" s="40"/>
    </row>
    <row r="299" spans="3:3" x14ac:dyDescent="0.25">
      <c r="C299" s="40"/>
    </row>
    <row r="300" spans="3:3" x14ac:dyDescent="0.25">
      <c r="C300" s="40"/>
    </row>
    <row r="301" spans="3:3" x14ac:dyDescent="0.25">
      <c r="C301" s="40"/>
    </row>
    <row r="302" spans="3:3" x14ac:dyDescent="0.25">
      <c r="C302" s="40"/>
    </row>
    <row r="303" spans="3:3" x14ac:dyDescent="0.25">
      <c r="C303" s="40"/>
    </row>
    <row r="304" spans="3:3" x14ac:dyDescent="0.25">
      <c r="C304" s="40"/>
    </row>
    <row r="305" spans="3:3" x14ac:dyDescent="0.25">
      <c r="C305" s="40"/>
    </row>
    <row r="306" spans="3:3" x14ac:dyDescent="0.25">
      <c r="C306" s="40"/>
    </row>
    <row r="307" spans="3:3" x14ac:dyDescent="0.25">
      <c r="C307" s="40"/>
    </row>
    <row r="308" spans="3:3" x14ac:dyDescent="0.25">
      <c r="C308" s="40"/>
    </row>
    <row r="309" spans="3:3" x14ac:dyDescent="0.25">
      <c r="C309" s="40"/>
    </row>
    <row r="310" spans="3:3" x14ac:dyDescent="0.25">
      <c r="C310" s="40"/>
    </row>
    <row r="311" spans="3:3" x14ac:dyDescent="0.25">
      <c r="C311" s="40"/>
    </row>
    <row r="312" spans="3:3" x14ac:dyDescent="0.25">
      <c r="C312" s="40"/>
    </row>
    <row r="313" spans="3:3" x14ac:dyDescent="0.25">
      <c r="C313" s="40"/>
    </row>
    <row r="314" spans="3:3" x14ac:dyDescent="0.25">
      <c r="C314" s="40"/>
    </row>
    <row r="315" spans="3:3" x14ac:dyDescent="0.25">
      <c r="C315" s="40"/>
    </row>
    <row r="316" spans="3:3" x14ac:dyDescent="0.25">
      <c r="C316" s="40"/>
    </row>
    <row r="317" spans="3:3" x14ac:dyDescent="0.25">
      <c r="C317" s="40"/>
    </row>
    <row r="318" spans="3:3" x14ac:dyDescent="0.25">
      <c r="C318" s="40"/>
    </row>
    <row r="319" spans="3:3" x14ac:dyDescent="0.25">
      <c r="C319" s="40"/>
    </row>
    <row r="320" spans="3:3" x14ac:dyDescent="0.25">
      <c r="C320" s="40"/>
    </row>
    <row r="321" spans="3:3" x14ac:dyDescent="0.25">
      <c r="C321" s="40"/>
    </row>
    <row r="322" spans="3:3" x14ac:dyDescent="0.25">
      <c r="C322" s="40"/>
    </row>
    <row r="323" spans="3:3" x14ac:dyDescent="0.25">
      <c r="C323" s="40"/>
    </row>
    <row r="324" spans="3:3" x14ac:dyDescent="0.25">
      <c r="C324" s="40"/>
    </row>
    <row r="325" spans="3:3" x14ac:dyDescent="0.25">
      <c r="C325" s="40"/>
    </row>
    <row r="326" spans="3:3" x14ac:dyDescent="0.25">
      <c r="C326" s="40"/>
    </row>
    <row r="327" spans="3:3" x14ac:dyDescent="0.25">
      <c r="C327" s="40"/>
    </row>
    <row r="328" spans="3:3" x14ac:dyDescent="0.25">
      <c r="C328" s="40"/>
    </row>
    <row r="329" spans="3:3" x14ac:dyDescent="0.25">
      <c r="C329" s="40"/>
    </row>
    <row r="330" spans="3:3" x14ac:dyDescent="0.25">
      <c r="C330" s="40"/>
    </row>
    <row r="331" spans="3:3" x14ac:dyDescent="0.25">
      <c r="C331" s="40"/>
    </row>
    <row r="332" spans="3:3" x14ac:dyDescent="0.25">
      <c r="C332" s="40"/>
    </row>
    <row r="333" spans="3:3" x14ac:dyDescent="0.25">
      <c r="C333" s="40"/>
    </row>
    <row r="334" spans="3:3" x14ac:dyDescent="0.25">
      <c r="C334" s="40"/>
    </row>
    <row r="335" spans="3:3" x14ac:dyDescent="0.25">
      <c r="C335" s="40"/>
    </row>
    <row r="336" spans="3:3" x14ac:dyDescent="0.25">
      <c r="C336" s="40"/>
    </row>
    <row r="337" spans="3:3" x14ac:dyDescent="0.25">
      <c r="C337" s="40"/>
    </row>
    <row r="338" spans="3:3" x14ac:dyDescent="0.25">
      <c r="C338" s="40"/>
    </row>
    <row r="339" spans="3:3" x14ac:dyDescent="0.25">
      <c r="C339" s="40"/>
    </row>
    <row r="340" spans="3:3" x14ac:dyDescent="0.25">
      <c r="C340" s="40"/>
    </row>
    <row r="341" spans="3:3" x14ac:dyDescent="0.25">
      <c r="C341" s="40"/>
    </row>
    <row r="342" spans="3:3" x14ac:dyDescent="0.25">
      <c r="C342" s="40"/>
    </row>
    <row r="343" spans="3:3" x14ac:dyDescent="0.25">
      <c r="C343" s="40"/>
    </row>
    <row r="344" spans="3:3" x14ac:dyDescent="0.25">
      <c r="C344" s="40"/>
    </row>
    <row r="345" spans="3:3" x14ac:dyDescent="0.25">
      <c r="C345" s="40"/>
    </row>
    <row r="346" spans="3:3" x14ac:dyDescent="0.25">
      <c r="C346" s="40"/>
    </row>
    <row r="347" spans="3:3" x14ac:dyDescent="0.25">
      <c r="C347" s="40"/>
    </row>
    <row r="348" spans="3:3" x14ac:dyDescent="0.25">
      <c r="C348" s="40"/>
    </row>
    <row r="349" spans="3:3" x14ac:dyDescent="0.25">
      <c r="C349" s="40"/>
    </row>
    <row r="350" spans="3:3" x14ac:dyDescent="0.25">
      <c r="C350" s="40"/>
    </row>
    <row r="351" spans="3:3" x14ac:dyDescent="0.25">
      <c r="C351" s="40"/>
    </row>
    <row r="352" spans="3:3" x14ac:dyDescent="0.25">
      <c r="C352" s="40"/>
    </row>
    <row r="353" spans="3:3" x14ac:dyDescent="0.25">
      <c r="C353" s="40"/>
    </row>
    <row r="354" spans="3:3" x14ac:dyDescent="0.25">
      <c r="C354" s="40"/>
    </row>
    <row r="355" spans="3:3" x14ac:dyDescent="0.25">
      <c r="C355" s="40"/>
    </row>
    <row r="356" spans="3:3" x14ac:dyDescent="0.25">
      <c r="C356" s="40"/>
    </row>
    <row r="357" spans="3:3" x14ac:dyDescent="0.25">
      <c r="C357" s="40"/>
    </row>
    <row r="358" spans="3:3" x14ac:dyDescent="0.25">
      <c r="C358" s="40"/>
    </row>
    <row r="359" spans="3:3" x14ac:dyDescent="0.25">
      <c r="C359" s="40"/>
    </row>
    <row r="360" spans="3:3" x14ac:dyDescent="0.25">
      <c r="C360" s="40"/>
    </row>
    <row r="361" spans="3:3" x14ac:dyDescent="0.25">
      <c r="C361" s="40"/>
    </row>
    <row r="362" spans="3:3" x14ac:dyDescent="0.25">
      <c r="C362" s="40"/>
    </row>
    <row r="363" spans="3:3" x14ac:dyDescent="0.25">
      <c r="C363" s="40"/>
    </row>
    <row r="364" spans="3:3" x14ac:dyDescent="0.25">
      <c r="C364" s="40"/>
    </row>
    <row r="365" spans="3:3" x14ac:dyDescent="0.25">
      <c r="C365" s="40"/>
    </row>
    <row r="366" spans="3:3" x14ac:dyDescent="0.25">
      <c r="C366" s="40"/>
    </row>
    <row r="367" spans="3:3" x14ac:dyDescent="0.25">
      <c r="C367" s="40"/>
    </row>
    <row r="368" spans="3:3" x14ac:dyDescent="0.25">
      <c r="C368" s="40"/>
    </row>
    <row r="369" spans="3:3" x14ac:dyDescent="0.25">
      <c r="C369" s="40"/>
    </row>
    <row r="370" spans="3:3" x14ac:dyDescent="0.25">
      <c r="C370" s="40"/>
    </row>
    <row r="371" spans="3:3" x14ac:dyDescent="0.25">
      <c r="C371" s="40"/>
    </row>
    <row r="372" spans="3:3" x14ac:dyDescent="0.25">
      <c r="C372" s="40"/>
    </row>
    <row r="373" spans="3:3" x14ac:dyDescent="0.25">
      <c r="C373" s="40"/>
    </row>
    <row r="374" spans="3:3" x14ac:dyDescent="0.25">
      <c r="C374" s="40"/>
    </row>
    <row r="375" spans="3:3" x14ac:dyDescent="0.25">
      <c r="C375" s="40"/>
    </row>
    <row r="376" spans="3:3" x14ac:dyDescent="0.25">
      <c r="C376" s="40"/>
    </row>
    <row r="377" spans="3:3" x14ac:dyDescent="0.25">
      <c r="C377" s="40"/>
    </row>
    <row r="378" spans="3:3" x14ac:dyDescent="0.25">
      <c r="C378" s="40"/>
    </row>
    <row r="379" spans="3:3" x14ac:dyDescent="0.25">
      <c r="C379" s="40"/>
    </row>
    <row r="380" spans="3:3" x14ac:dyDescent="0.25">
      <c r="C380" s="40"/>
    </row>
    <row r="381" spans="3:3" x14ac:dyDescent="0.25">
      <c r="C381" s="40"/>
    </row>
    <row r="382" spans="3:3" x14ac:dyDescent="0.25">
      <c r="C382" s="40"/>
    </row>
    <row r="383" spans="3:3" x14ac:dyDescent="0.25">
      <c r="C383" s="40"/>
    </row>
    <row r="384" spans="3:3" x14ac:dyDescent="0.25">
      <c r="C384" s="40"/>
    </row>
    <row r="385" spans="3:3" x14ac:dyDescent="0.25">
      <c r="C385" s="40"/>
    </row>
    <row r="386" spans="3:3" x14ac:dyDescent="0.25">
      <c r="C386" s="40"/>
    </row>
    <row r="387" spans="3:3" x14ac:dyDescent="0.25">
      <c r="C387" s="40"/>
    </row>
    <row r="388" spans="3:3" x14ac:dyDescent="0.25">
      <c r="C388" s="40"/>
    </row>
    <row r="389" spans="3:3" x14ac:dyDescent="0.25">
      <c r="C389" s="40"/>
    </row>
    <row r="390" spans="3:3" x14ac:dyDescent="0.25">
      <c r="C390" s="40"/>
    </row>
    <row r="391" spans="3:3" x14ac:dyDescent="0.25">
      <c r="C391" s="40"/>
    </row>
    <row r="392" spans="3:3" x14ac:dyDescent="0.25">
      <c r="C392" s="40"/>
    </row>
    <row r="393" spans="3:3" x14ac:dyDescent="0.25">
      <c r="C393" s="40"/>
    </row>
    <row r="394" spans="3:3" x14ac:dyDescent="0.25">
      <c r="C394" s="40"/>
    </row>
    <row r="395" spans="3:3" x14ac:dyDescent="0.25">
      <c r="C395" s="40"/>
    </row>
    <row r="396" spans="3:3" x14ac:dyDescent="0.25">
      <c r="C396" s="40"/>
    </row>
    <row r="397" spans="3:3" x14ac:dyDescent="0.25">
      <c r="C397" s="40"/>
    </row>
    <row r="398" spans="3:3" x14ac:dyDescent="0.25">
      <c r="C398" s="40"/>
    </row>
    <row r="399" spans="3:3" x14ac:dyDescent="0.25">
      <c r="C399" s="40"/>
    </row>
    <row r="400" spans="3:3" x14ac:dyDescent="0.25">
      <c r="C400" s="40"/>
    </row>
    <row r="401" spans="3:3" x14ac:dyDescent="0.25">
      <c r="C401" s="40"/>
    </row>
    <row r="402" spans="3:3" x14ac:dyDescent="0.25">
      <c r="C402" s="40"/>
    </row>
    <row r="403" spans="3:3" x14ac:dyDescent="0.25">
      <c r="C403" s="40"/>
    </row>
    <row r="404" spans="3:3" x14ac:dyDescent="0.25">
      <c r="C404" s="40"/>
    </row>
    <row r="405" spans="3:3" x14ac:dyDescent="0.25">
      <c r="C405" s="40"/>
    </row>
    <row r="406" spans="3:3" x14ac:dyDescent="0.25">
      <c r="C406" s="40"/>
    </row>
    <row r="407" spans="3:3" x14ac:dyDescent="0.25">
      <c r="C407" s="40"/>
    </row>
    <row r="408" spans="3:3" x14ac:dyDescent="0.25">
      <c r="C408" s="40"/>
    </row>
    <row r="409" spans="3:3" x14ac:dyDescent="0.25">
      <c r="C409" s="40"/>
    </row>
    <row r="410" spans="3:3" x14ac:dyDescent="0.25">
      <c r="C410" s="40"/>
    </row>
    <row r="411" spans="3:3" x14ac:dyDescent="0.25">
      <c r="C411" s="40"/>
    </row>
    <row r="412" spans="3:3" x14ac:dyDescent="0.25">
      <c r="C412" s="40"/>
    </row>
    <row r="413" spans="3:3" x14ac:dyDescent="0.25">
      <c r="C413" s="40"/>
    </row>
    <row r="414" spans="3:3" x14ac:dyDescent="0.25">
      <c r="C414" s="40"/>
    </row>
    <row r="415" spans="3:3" x14ac:dyDescent="0.25">
      <c r="C415" s="40"/>
    </row>
    <row r="416" spans="3:3" x14ac:dyDescent="0.25">
      <c r="C416" s="40"/>
    </row>
    <row r="417" spans="3:3" x14ac:dyDescent="0.25">
      <c r="C417" s="40"/>
    </row>
    <row r="418" spans="3:3" x14ac:dyDescent="0.25">
      <c r="C418" s="40"/>
    </row>
    <row r="419" spans="3:3" x14ac:dyDescent="0.25">
      <c r="C419" s="40"/>
    </row>
    <row r="420" spans="3:3" x14ac:dyDescent="0.25">
      <c r="C420" s="40"/>
    </row>
    <row r="421" spans="3:3" x14ac:dyDescent="0.25">
      <c r="C421" s="40"/>
    </row>
    <row r="422" spans="3:3" x14ac:dyDescent="0.25">
      <c r="C422" s="40"/>
    </row>
    <row r="423" spans="3:3" x14ac:dyDescent="0.25">
      <c r="C423" s="40"/>
    </row>
    <row r="424" spans="3:3" x14ac:dyDescent="0.25">
      <c r="C424" s="40"/>
    </row>
    <row r="425" spans="3:3" x14ac:dyDescent="0.25">
      <c r="C425" s="40"/>
    </row>
    <row r="426" spans="3:3" x14ac:dyDescent="0.25">
      <c r="C426" s="40"/>
    </row>
    <row r="427" spans="3:3" x14ac:dyDescent="0.25">
      <c r="C427" s="40"/>
    </row>
    <row r="428" spans="3:3" x14ac:dyDescent="0.25">
      <c r="C428" s="40"/>
    </row>
    <row r="429" spans="3:3" x14ac:dyDescent="0.25">
      <c r="C429" s="40"/>
    </row>
    <row r="430" spans="3:3" x14ac:dyDescent="0.25">
      <c r="C430" s="40"/>
    </row>
  </sheetData>
  <sheetProtection algorithmName="SHA-512" hashValue="p/0JLsbF2PC5w19VTrVjVnOaSviSsb0pMRXGT/YiJ3uylWFpyWLSdMvZgah0xLB1Tkm7Frp61EIHVlLw6HCZKw==" saltValue="5RrOreCeTlxmzhAmBqVjuQ==" spinCount="100000" sheet="1" objects="1" scenarios="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9BE16-35DE-4749-A7F1-7E5EAD4C3B34}">
  <sheetPr>
    <tabColor rgb="FF74489D"/>
  </sheetPr>
  <dimension ref="A1:E69"/>
  <sheetViews>
    <sheetView zoomScale="85" zoomScaleNormal="85" workbookViewId="0"/>
  </sheetViews>
  <sheetFormatPr defaultRowHeight="15" x14ac:dyDescent="0.25"/>
  <cols>
    <col min="1" max="1" width="66.5703125" style="37" customWidth="1"/>
    <col min="2" max="2" width="16.42578125" style="37" bestFit="1" customWidth="1"/>
    <col min="3" max="3" width="22.5703125" style="37" bestFit="1" customWidth="1"/>
    <col min="4" max="16384" width="9.140625" style="37"/>
  </cols>
  <sheetData>
    <row r="1" spans="1:3" s="17" customFormat="1" ht="18.75" x14ac:dyDescent="0.3">
      <c r="A1" s="17" t="s">
        <v>326</v>
      </c>
    </row>
    <row r="3" spans="1:3" ht="18.75" x14ac:dyDescent="0.3">
      <c r="A3" s="24" t="s">
        <v>160</v>
      </c>
    </row>
    <row r="4" spans="1:3" ht="19.5" thickBot="1" x14ac:dyDescent="0.35">
      <c r="A4" s="24"/>
    </row>
    <row r="5" spans="1:3" x14ac:dyDescent="0.25">
      <c r="A5" s="60"/>
      <c r="B5" s="61" t="s">
        <v>26</v>
      </c>
      <c r="C5" s="62" t="s">
        <v>27</v>
      </c>
    </row>
    <row r="6" spans="1:3" x14ac:dyDescent="0.25">
      <c r="A6" s="20" t="s">
        <v>121</v>
      </c>
      <c r="B6" s="39">
        <v>46</v>
      </c>
      <c r="C6" s="25">
        <f>(B6/355)*100</f>
        <v>12.957746478873238</v>
      </c>
    </row>
    <row r="7" spans="1:3" x14ac:dyDescent="0.25">
      <c r="A7" s="20" t="s">
        <v>122</v>
      </c>
      <c r="B7" s="39">
        <v>181</v>
      </c>
      <c r="C7" s="25">
        <f t="shared" ref="C7:C11" si="0">(B7/355)*100</f>
        <v>50.985915492957744</v>
      </c>
    </row>
    <row r="8" spans="1:3" x14ac:dyDescent="0.25">
      <c r="A8" s="20" t="s">
        <v>123</v>
      </c>
      <c r="B8" s="39">
        <v>69</v>
      </c>
      <c r="C8" s="25">
        <f t="shared" si="0"/>
        <v>19.43661971830986</v>
      </c>
    </row>
    <row r="9" spans="1:3" x14ac:dyDescent="0.25">
      <c r="A9" s="20" t="s">
        <v>124</v>
      </c>
      <c r="B9" s="39">
        <v>51</v>
      </c>
      <c r="C9" s="25">
        <f t="shared" si="0"/>
        <v>14.366197183098592</v>
      </c>
    </row>
    <row r="10" spans="1:3" x14ac:dyDescent="0.25">
      <c r="A10" s="20" t="s">
        <v>125</v>
      </c>
      <c r="B10" s="39">
        <v>5</v>
      </c>
      <c r="C10" s="25">
        <f t="shared" si="0"/>
        <v>1.4084507042253522</v>
      </c>
    </row>
    <row r="11" spans="1:3" ht="15.75" thickBot="1" x14ac:dyDescent="0.3">
      <c r="A11" s="22" t="s">
        <v>60</v>
      </c>
      <c r="B11" s="31">
        <v>3</v>
      </c>
      <c r="C11" s="26">
        <f t="shared" si="0"/>
        <v>0.84507042253521114</v>
      </c>
    </row>
    <row r="13" spans="1:3" ht="18.75" x14ac:dyDescent="0.3">
      <c r="A13" s="24" t="s">
        <v>161</v>
      </c>
    </row>
    <row r="14" spans="1:3" ht="15.75" thickBot="1" x14ac:dyDescent="0.3"/>
    <row r="15" spans="1:3" x14ac:dyDescent="0.25">
      <c r="A15" s="60"/>
      <c r="B15" s="61" t="s">
        <v>26</v>
      </c>
      <c r="C15" s="62" t="s">
        <v>27</v>
      </c>
    </row>
    <row r="16" spans="1:3" x14ac:dyDescent="0.25">
      <c r="A16" s="20" t="s">
        <v>162</v>
      </c>
      <c r="B16" s="39">
        <v>46</v>
      </c>
      <c r="C16" s="25">
        <f>(B16/355)*100</f>
        <v>12.957746478873238</v>
      </c>
    </row>
    <row r="17" spans="1:5" x14ac:dyDescent="0.25">
      <c r="A17" s="20" t="s">
        <v>163</v>
      </c>
      <c r="B17" s="39">
        <v>97</v>
      </c>
      <c r="C17" s="25">
        <f t="shared" ref="C17:C23" si="1">(B17/355)*100</f>
        <v>27.323943661971832</v>
      </c>
    </row>
    <row r="18" spans="1:5" x14ac:dyDescent="0.25">
      <c r="A18" s="20" t="s">
        <v>164</v>
      </c>
      <c r="B18" s="39">
        <v>49</v>
      </c>
      <c r="C18" s="25">
        <f t="shared" si="1"/>
        <v>13.802816901408452</v>
      </c>
    </row>
    <row r="19" spans="1:5" x14ac:dyDescent="0.25">
      <c r="A19" s="20" t="s">
        <v>165</v>
      </c>
      <c r="B19" s="39">
        <v>37</v>
      </c>
      <c r="C19" s="25">
        <f t="shared" si="1"/>
        <v>10.422535211267606</v>
      </c>
    </row>
    <row r="20" spans="1:5" x14ac:dyDescent="0.25">
      <c r="A20" s="20" t="s">
        <v>166</v>
      </c>
      <c r="B20" s="39">
        <v>38</v>
      </c>
      <c r="C20" s="25">
        <f t="shared" si="1"/>
        <v>10.704225352112676</v>
      </c>
    </row>
    <row r="21" spans="1:5" x14ac:dyDescent="0.25">
      <c r="A21" s="20" t="s">
        <v>167</v>
      </c>
      <c r="B21" s="39">
        <v>25</v>
      </c>
      <c r="C21" s="25">
        <f t="shared" si="1"/>
        <v>7.042253521126761</v>
      </c>
    </row>
    <row r="22" spans="1:5" x14ac:dyDescent="0.25">
      <c r="A22" s="20" t="s">
        <v>168</v>
      </c>
      <c r="B22" s="39">
        <v>14</v>
      </c>
      <c r="C22" s="25">
        <f t="shared" si="1"/>
        <v>3.943661971830986</v>
      </c>
    </row>
    <row r="23" spans="1:5" ht="15.75" thickBot="1" x14ac:dyDescent="0.3">
      <c r="A23" s="22" t="s">
        <v>169</v>
      </c>
      <c r="B23" s="31">
        <v>49</v>
      </c>
      <c r="C23" s="26">
        <f t="shared" si="1"/>
        <v>13.802816901408452</v>
      </c>
    </row>
    <row r="24" spans="1:5" x14ac:dyDescent="0.25">
      <c r="A24" s="39"/>
      <c r="B24" s="39"/>
      <c r="C24" s="85"/>
    </row>
    <row r="25" spans="1:5" x14ac:dyDescent="0.25">
      <c r="A25" s="39"/>
      <c r="B25" s="39"/>
      <c r="C25" s="85"/>
    </row>
    <row r="26" spans="1:5" ht="18.75" x14ac:dyDescent="0.3">
      <c r="A26" s="90" t="s">
        <v>282</v>
      </c>
      <c r="B26" s="39"/>
      <c r="C26" s="85"/>
    </row>
    <row r="27" spans="1:5" ht="18.75" x14ac:dyDescent="0.3">
      <c r="A27" s="90" t="s">
        <v>283</v>
      </c>
      <c r="B27" s="39"/>
      <c r="C27" s="85"/>
    </row>
    <row r="28" spans="1:5" ht="18.75" x14ac:dyDescent="0.3">
      <c r="A28" s="90" t="s">
        <v>329</v>
      </c>
      <c r="B28" s="39"/>
      <c r="C28" s="85"/>
    </row>
    <row r="29" spans="1:5" ht="15.75" thickBot="1" x14ac:dyDescent="0.3">
      <c r="A29" s="39"/>
      <c r="B29" s="39"/>
      <c r="C29" s="85"/>
    </row>
    <row r="30" spans="1:5" x14ac:dyDescent="0.25">
      <c r="A30" s="91"/>
      <c r="B30" s="61" t="s">
        <v>284</v>
      </c>
      <c r="C30" s="92" t="s">
        <v>285</v>
      </c>
      <c r="D30" s="61" t="s">
        <v>286</v>
      </c>
      <c r="E30" s="62" t="s">
        <v>60</v>
      </c>
    </row>
    <row r="31" spans="1:5" x14ac:dyDescent="0.25">
      <c r="A31" s="20" t="s">
        <v>287</v>
      </c>
      <c r="B31" s="85">
        <v>24.225352112676056</v>
      </c>
      <c r="C31" s="85">
        <v>50.140845070422536</v>
      </c>
      <c r="D31" s="85">
        <v>14.929577464788732</v>
      </c>
      <c r="E31" s="25">
        <v>10.704225352112676</v>
      </c>
    </row>
    <row r="32" spans="1:5" x14ac:dyDescent="0.25">
      <c r="A32" s="20" t="s">
        <v>288</v>
      </c>
      <c r="B32" s="85">
        <v>19.154929577464788</v>
      </c>
      <c r="C32" s="85">
        <v>61.408450704225345</v>
      </c>
      <c r="D32" s="85">
        <v>12.394366197183098</v>
      </c>
      <c r="E32" s="25">
        <v>7.042253521126761</v>
      </c>
    </row>
    <row r="33" spans="1:5" x14ac:dyDescent="0.25">
      <c r="A33" s="20" t="s">
        <v>289</v>
      </c>
      <c r="B33" s="85">
        <v>21.69014084507042</v>
      </c>
      <c r="C33" s="85">
        <v>61.408450704225345</v>
      </c>
      <c r="D33" s="85">
        <v>9.8591549295774641</v>
      </c>
      <c r="E33" s="25">
        <v>7.042253521126761</v>
      </c>
    </row>
    <row r="34" spans="1:5" ht="15.75" thickBot="1" x14ac:dyDescent="0.3">
      <c r="A34" s="22" t="s">
        <v>290</v>
      </c>
      <c r="B34" s="93">
        <v>34.647887323943664</v>
      </c>
      <c r="C34" s="93">
        <v>48.169014084507047</v>
      </c>
      <c r="D34" s="93">
        <v>8.169014084507042</v>
      </c>
      <c r="E34" s="26">
        <v>9.0140845070422539</v>
      </c>
    </row>
    <row r="35" spans="1:5" x14ac:dyDescent="0.25">
      <c r="A35" s="39"/>
      <c r="B35" s="39"/>
      <c r="C35" s="85"/>
    </row>
    <row r="37" spans="1:5" ht="18.75" x14ac:dyDescent="0.3">
      <c r="A37" s="24" t="s">
        <v>175</v>
      </c>
    </row>
    <row r="38" spans="1:5" ht="15.75" thickBot="1" x14ac:dyDescent="0.3"/>
    <row r="39" spans="1:5" x14ac:dyDescent="0.25">
      <c r="A39" s="60"/>
      <c r="B39" s="61" t="s">
        <v>26</v>
      </c>
      <c r="C39" s="62" t="s">
        <v>27</v>
      </c>
    </row>
    <row r="40" spans="1:5" ht="30" x14ac:dyDescent="0.25">
      <c r="A40" s="63" t="s">
        <v>170</v>
      </c>
      <c r="B40" s="39">
        <v>192</v>
      </c>
      <c r="C40" s="25">
        <f>(B40/355)*100</f>
        <v>54.084507042253513</v>
      </c>
    </row>
    <row r="41" spans="1:5" ht="45" x14ac:dyDescent="0.25">
      <c r="A41" s="63" t="s">
        <v>171</v>
      </c>
      <c r="B41" s="39">
        <v>166</v>
      </c>
      <c r="C41" s="25">
        <f t="shared" ref="C41:C45" si="2">(B41/355)*100</f>
        <v>46.760563380281688</v>
      </c>
    </row>
    <row r="42" spans="1:5" ht="30" x14ac:dyDescent="0.25">
      <c r="A42" s="63" t="s">
        <v>172</v>
      </c>
      <c r="B42" s="39">
        <v>144</v>
      </c>
      <c r="C42" s="25">
        <f t="shared" si="2"/>
        <v>40.563380281690144</v>
      </c>
    </row>
    <row r="43" spans="1:5" ht="30" x14ac:dyDescent="0.25">
      <c r="A43" s="63" t="s">
        <v>173</v>
      </c>
      <c r="B43" s="39">
        <v>146</v>
      </c>
      <c r="C43" s="25">
        <f t="shared" si="2"/>
        <v>41.12676056338028</v>
      </c>
    </row>
    <row r="44" spans="1:5" x14ac:dyDescent="0.25">
      <c r="A44" s="63" t="s">
        <v>48</v>
      </c>
      <c r="B44" s="39">
        <v>5</v>
      </c>
      <c r="C44" s="25">
        <f t="shared" si="2"/>
        <v>1.4084507042253522</v>
      </c>
    </row>
    <row r="45" spans="1:5" ht="15.75" thickBot="1" x14ac:dyDescent="0.3">
      <c r="A45" s="64" t="s">
        <v>174</v>
      </c>
      <c r="B45" s="31">
        <v>4</v>
      </c>
      <c r="C45" s="26">
        <f t="shared" si="2"/>
        <v>1.1267605633802817</v>
      </c>
    </row>
    <row r="47" spans="1:5" ht="18.75" x14ac:dyDescent="0.3">
      <c r="A47" s="24" t="s">
        <v>176</v>
      </c>
    </row>
    <row r="48" spans="1:5" ht="15.75" thickBot="1" x14ac:dyDescent="0.3">
      <c r="C48" s="28"/>
    </row>
    <row r="49" spans="1:3" x14ac:dyDescent="0.25">
      <c r="A49" s="60"/>
      <c r="B49" s="61" t="s">
        <v>26</v>
      </c>
      <c r="C49" s="62" t="s">
        <v>27</v>
      </c>
    </row>
    <row r="50" spans="1:3" ht="30" x14ac:dyDescent="0.25">
      <c r="A50" s="63" t="s">
        <v>172</v>
      </c>
      <c r="B50" s="39">
        <v>211</v>
      </c>
      <c r="C50" s="25">
        <f>(B50/355)*100</f>
        <v>59.436619718309856</v>
      </c>
    </row>
    <row r="51" spans="1:3" ht="30" x14ac:dyDescent="0.25">
      <c r="A51" s="63" t="s">
        <v>173</v>
      </c>
      <c r="B51" s="39">
        <v>205</v>
      </c>
      <c r="C51" s="25">
        <f t="shared" ref="C51:C55" si="3">(B51/355)*100</f>
        <v>57.74647887323944</v>
      </c>
    </row>
    <row r="52" spans="1:3" ht="30" x14ac:dyDescent="0.25">
      <c r="A52" s="63" t="s">
        <v>170</v>
      </c>
      <c r="B52" s="39">
        <v>108</v>
      </c>
      <c r="C52" s="25">
        <f t="shared" si="3"/>
        <v>30.422535211267604</v>
      </c>
    </row>
    <row r="53" spans="1:3" ht="45" x14ac:dyDescent="0.25">
      <c r="A53" s="63" t="s">
        <v>171</v>
      </c>
      <c r="B53" s="39">
        <v>93</v>
      </c>
      <c r="C53" s="25">
        <f t="shared" si="3"/>
        <v>26.197183098591548</v>
      </c>
    </row>
    <row r="54" spans="1:3" x14ac:dyDescent="0.25">
      <c r="A54" s="63" t="s">
        <v>174</v>
      </c>
      <c r="B54" s="39">
        <v>13</v>
      </c>
      <c r="C54" s="25">
        <f t="shared" si="3"/>
        <v>3.6619718309859155</v>
      </c>
    </row>
    <row r="55" spans="1:3" ht="15.75" thickBot="1" x14ac:dyDescent="0.3">
      <c r="A55" s="64" t="s">
        <v>48</v>
      </c>
      <c r="B55" s="31">
        <v>8</v>
      </c>
      <c r="C55" s="26">
        <f t="shared" si="3"/>
        <v>2.2535211267605635</v>
      </c>
    </row>
    <row r="56" spans="1:3" x14ac:dyDescent="0.25">
      <c r="C56" s="28"/>
    </row>
    <row r="57" spans="1:3" ht="18.75" x14ac:dyDescent="0.3">
      <c r="A57" s="24" t="s">
        <v>177</v>
      </c>
      <c r="C57" s="28"/>
    </row>
    <row r="58" spans="1:3" ht="15.75" thickBot="1" x14ac:dyDescent="0.3">
      <c r="C58" s="28"/>
    </row>
    <row r="59" spans="1:3" x14ac:dyDescent="0.25">
      <c r="A59" s="60"/>
      <c r="B59" s="61" t="s">
        <v>26</v>
      </c>
      <c r="C59" s="62" t="s">
        <v>27</v>
      </c>
    </row>
    <row r="60" spans="1:3" x14ac:dyDescent="0.25">
      <c r="A60" s="20" t="s">
        <v>178</v>
      </c>
      <c r="B60" s="39">
        <v>140</v>
      </c>
      <c r="C60" s="25">
        <f>(B60/355)*100</f>
        <v>39.436619718309856</v>
      </c>
    </row>
    <row r="61" spans="1:3" x14ac:dyDescent="0.25">
      <c r="A61" s="20" t="s">
        <v>179</v>
      </c>
      <c r="B61" s="39">
        <v>71</v>
      </c>
      <c r="C61" s="25">
        <f t="shared" ref="C61:C64" si="4">(B61/355)*100</f>
        <v>20</v>
      </c>
    </row>
    <row r="62" spans="1:3" x14ac:dyDescent="0.25">
      <c r="A62" s="20" t="s">
        <v>180</v>
      </c>
      <c r="B62" s="39">
        <v>59</v>
      </c>
      <c r="C62" s="25">
        <f t="shared" si="4"/>
        <v>16.619718309859156</v>
      </c>
    </row>
    <row r="63" spans="1:3" x14ac:dyDescent="0.25">
      <c r="A63" s="20" t="s">
        <v>181</v>
      </c>
      <c r="B63" s="39">
        <v>70</v>
      </c>
      <c r="C63" s="25">
        <f t="shared" si="4"/>
        <v>19.718309859154928</v>
      </c>
    </row>
    <row r="64" spans="1:3" ht="15.75" thickBot="1" x14ac:dyDescent="0.3">
      <c r="A64" s="22" t="s">
        <v>48</v>
      </c>
      <c r="B64" s="31">
        <v>15</v>
      </c>
      <c r="C64" s="26">
        <f t="shared" si="4"/>
        <v>4.225352112676056</v>
      </c>
    </row>
    <row r="65" spans="3:3" x14ac:dyDescent="0.25">
      <c r="C65" s="28"/>
    </row>
    <row r="66" spans="3:3" x14ac:dyDescent="0.25">
      <c r="C66" s="28"/>
    </row>
    <row r="67" spans="3:3" x14ac:dyDescent="0.25">
      <c r="C67" s="28"/>
    </row>
    <row r="68" spans="3:3" x14ac:dyDescent="0.25">
      <c r="C68" s="28"/>
    </row>
    <row r="69" spans="3:3" x14ac:dyDescent="0.25">
      <c r="C69" s="28"/>
    </row>
  </sheetData>
  <sheetProtection algorithmName="SHA-512" hashValue="uGc3w9Vg6E4wq1PIRlNtJNi5+xeW0+9HyxNaF8hIffERidkcIU/nC7QFqwU8fxRFHWUpL2BSkMQIc61m9iIaAA==" saltValue="IKBk95OLg+R3LW+16dCCCw=="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81700-E5FA-4064-B85E-C81C4E1D12D1}">
  <sheetPr>
    <tabColor rgb="FF00A0E4"/>
  </sheetPr>
  <dimension ref="A1:I68"/>
  <sheetViews>
    <sheetView zoomScale="85" zoomScaleNormal="85" workbookViewId="0"/>
  </sheetViews>
  <sheetFormatPr defaultRowHeight="15" x14ac:dyDescent="0.25"/>
  <cols>
    <col min="1" max="1" width="73.5703125" style="37" customWidth="1"/>
    <col min="2" max="2" width="19" style="37" customWidth="1"/>
    <col min="3" max="3" width="22.7109375" style="37" bestFit="1" customWidth="1"/>
    <col min="4" max="4" width="27.42578125" style="37" customWidth="1"/>
    <col min="5" max="5" width="14.140625" style="37" bestFit="1" customWidth="1"/>
    <col min="6" max="6" width="23" style="37" customWidth="1"/>
    <col min="7" max="7" width="19.42578125" style="37" customWidth="1"/>
    <col min="8" max="8" width="22" style="37" customWidth="1"/>
    <col min="9" max="9" width="23.5703125" style="37" customWidth="1"/>
    <col min="10" max="16384" width="9.140625" style="37"/>
  </cols>
  <sheetData>
    <row r="1" spans="1:3" s="18" customFormat="1" ht="18.75" x14ac:dyDescent="0.3">
      <c r="A1" s="18" t="s">
        <v>327</v>
      </c>
    </row>
    <row r="3" spans="1:3" ht="18.75" x14ac:dyDescent="0.3">
      <c r="A3" s="24" t="s">
        <v>191</v>
      </c>
    </row>
    <row r="4" spans="1:3" ht="15.75" thickBot="1" x14ac:dyDescent="0.3"/>
    <row r="5" spans="1:3" x14ac:dyDescent="0.25">
      <c r="A5" s="65"/>
      <c r="B5" s="66" t="s">
        <v>26</v>
      </c>
      <c r="C5" s="67" t="s">
        <v>27</v>
      </c>
    </row>
    <row r="6" spans="1:3" x14ac:dyDescent="0.25">
      <c r="A6" s="20" t="s">
        <v>182</v>
      </c>
      <c r="B6" s="39">
        <v>233</v>
      </c>
      <c r="C6" s="25">
        <f>(B6/355)*100</f>
        <v>65.633802816901408</v>
      </c>
    </row>
    <row r="7" spans="1:3" x14ac:dyDescent="0.25">
      <c r="A7" s="20" t="s">
        <v>183</v>
      </c>
      <c r="B7" s="39">
        <v>174</v>
      </c>
      <c r="C7" s="25">
        <f t="shared" ref="C7:C15" si="0">(B7/355)*100</f>
        <v>49.014084507042256</v>
      </c>
    </row>
    <row r="8" spans="1:3" x14ac:dyDescent="0.25">
      <c r="A8" s="20" t="s">
        <v>184</v>
      </c>
      <c r="B8" s="39">
        <v>162</v>
      </c>
      <c r="C8" s="25">
        <f t="shared" si="0"/>
        <v>45.633802816901408</v>
      </c>
    </row>
    <row r="9" spans="1:3" x14ac:dyDescent="0.25">
      <c r="A9" s="20" t="s">
        <v>185</v>
      </c>
      <c r="B9" s="39">
        <v>160</v>
      </c>
      <c r="C9" s="25">
        <f t="shared" si="0"/>
        <v>45.070422535211272</v>
      </c>
    </row>
    <row r="10" spans="1:3" x14ac:dyDescent="0.25">
      <c r="A10" s="20" t="s">
        <v>186</v>
      </c>
      <c r="B10" s="39">
        <v>157</v>
      </c>
      <c r="C10" s="25">
        <f t="shared" si="0"/>
        <v>44.225352112676056</v>
      </c>
    </row>
    <row r="11" spans="1:3" x14ac:dyDescent="0.25">
      <c r="A11" s="20" t="s">
        <v>187</v>
      </c>
      <c r="B11" s="39">
        <v>118</v>
      </c>
      <c r="C11" s="25">
        <f t="shared" si="0"/>
        <v>33.239436619718312</v>
      </c>
    </row>
    <row r="12" spans="1:3" x14ac:dyDescent="0.25">
      <c r="A12" s="20" t="s">
        <v>188</v>
      </c>
      <c r="B12" s="39">
        <v>105</v>
      </c>
      <c r="C12" s="25">
        <f t="shared" si="0"/>
        <v>29.577464788732392</v>
      </c>
    </row>
    <row r="13" spans="1:3" x14ac:dyDescent="0.25">
      <c r="A13" s="20" t="s">
        <v>189</v>
      </c>
      <c r="B13" s="39">
        <v>104</v>
      </c>
      <c r="C13" s="25">
        <f t="shared" si="0"/>
        <v>29.295774647887324</v>
      </c>
    </row>
    <row r="14" spans="1:3" x14ac:dyDescent="0.25">
      <c r="A14" s="20" t="s">
        <v>190</v>
      </c>
      <c r="B14" s="39">
        <v>80</v>
      </c>
      <c r="C14" s="25">
        <f t="shared" si="0"/>
        <v>22.535211267605636</v>
      </c>
    </row>
    <row r="15" spans="1:3" ht="15.75" thickBot="1" x14ac:dyDescent="0.3">
      <c r="A15" s="22" t="s">
        <v>21</v>
      </c>
      <c r="B15" s="31">
        <v>10</v>
      </c>
      <c r="C15" s="26">
        <f t="shared" si="0"/>
        <v>2.8169014084507045</v>
      </c>
    </row>
    <row r="17" spans="1:6" ht="18.75" x14ac:dyDescent="0.3">
      <c r="A17" s="24" t="s">
        <v>203</v>
      </c>
    </row>
    <row r="18" spans="1:6" ht="15.75" thickBot="1" x14ac:dyDescent="0.3"/>
    <row r="19" spans="1:6" ht="45" x14ac:dyDescent="0.25">
      <c r="A19" s="68"/>
      <c r="B19" s="69" t="s">
        <v>192</v>
      </c>
      <c r="C19" s="70" t="s">
        <v>193</v>
      </c>
      <c r="D19" s="70" t="s">
        <v>194</v>
      </c>
      <c r="E19" s="70" t="s">
        <v>195</v>
      </c>
      <c r="F19" s="71" t="s">
        <v>60</v>
      </c>
    </row>
    <row r="20" spans="1:6" x14ac:dyDescent="0.25">
      <c r="A20" s="20" t="s">
        <v>196</v>
      </c>
      <c r="B20" s="39">
        <v>109</v>
      </c>
      <c r="C20" s="39">
        <v>152</v>
      </c>
      <c r="D20" s="39">
        <v>60</v>
      </c>
      <c r="E20" s="39">
        <v>31</v>
      </c>
      <c r="F20" s="21">
        <v>3</v>
      </c>
    </row>
    <row r="21" spans="1:6" x14ac:dyDescent="0.25">
      <c r="A21" s="20" t="s">
        <v>197</v>
      </c>
      <c r="B21" s="39">
        <v>88</v>
      </c>
      <c r="C21" s="39">
        <v>141</v>
      </c>
      <c r="D21" s="39">
        <v>100</v>
      </c>
      <c r="E21" s="39">
        <v>25</v>
      </c>
      <c r="F21" s="21">
        <v>1</v>
      </c>
    </row>
    <row r="22" spans="1:6" x14ac:dyDescent="0.25">
      <c r="A22" s="20" t="s">
        <v>198</v>
      </c>
      <c r="B22" s="39">
        <v>158</v>
      </c>
      <c r="C22" s="39">
        <v>142</v>
      </c>
      <c r="D22" s="39">
        <v>42</v>
      </c>
      <c r="E22" s="39">
        <v>13</v>
      </c>
      <c r="F22" s="21">
        <v>0</v>
      </c>
    </row>
    <row r="23" spans="1:6" x14ac:dyDescent="0.25">
      <c r="A23" s="20" t="s">
        <v>199</v>
      </c>
      <c r="B23" s="39">
        <v>129</v>
      </c>
      <c r="C23" s="39">
        <v>152</v>
      </c>
      <c r="D23" s="39">
        <v>56</v>
      </c>
      <c r="E23" s="39">
        <v>18</v>
      </c>
      <c r="F23" s="21">
        <v>0</v>
      </c>
    </row>
    <row r="24" spans="1:6" x14ac:dyDescent="0.25">
      <c r="A24" s="20" t="s">
        <v>200</v>
      </c>
      <c r="B24" s="39">
        <v>215</v>
      </c>
      <c r="C24" s="39">
        <v>102</v>
      </c>
      <c r="D24" s="39">
        <v>29</v>
      </c>
      <c r="E24" s="39">
        <v>7</v>
      </c>
      <c r="F24" s="21">
        <v>2</v>
      </c>
    </row>
    <row r="25" spans="1:6" ht="15.75" thickBot="1" x14ac:dyDescent="0.3">
      <c r="A25" s="22" t="s">
        <v>201</v>
      </c>
      <c r="B25" s="31">
        <v>164</v>
      </c>
      <c r="C25" s="31">
        <v>128</v>
      </c>
      <c r="D25" s="31">
        <v>47</v>
      </c>
      <c r="E25" s="31">
        <v>12</v>
      </c>
      <c r="F25" s="23">
        <v>4</v>
      </c>
    </row>
    <row r="27" spans="1:6" ht="18.75" x14ac:dyDescent="0.3">
      <c r="A27" s="24" t="s">
        <v>202</v>
      </c>
    </row>
    <row r="28" spans="1:6" ht="15.75" thickBot="1" x14ac:dyDescent="0.3"/>
    <row r="29" spans="1:6" ht="75" x14ac:dyDescent="0.25">
      <c r="A29" s="68"/>
      <c r="B29" s="69" t="s">
        <v>204</v>
      </c>
      <c r="C29" s="69" t="s">
        <v>205</v>
      </c>
      <c r="D29" s="69" t="s">
        <v>206</v>
      </c>
      <c r="E29" s="69" t="s">
        <v>207</v>
      </c>
      <c r="F29" s="72" t="s">
        <v>60</v>
      </c>
    </row>
    <row r="30" spans="1:6" x14ac:dyDescent="0.25">
      <c r="A30" s="20" t="s">
        <v>196</v>
      </c>
      <c r="B30" s="39">
        <v>125</v>
      </c>
      <c r="C30" s="39">
        <v>157</v>
      </c>
      <c r="D30" s="39">
        <v>62</v>
      </c>
      <c r="E30" s="39">
        <v>10</v>
      </c>
      <c r="F30" s="21">
        <v>1</v>
      </c>
    </row>
    <row r="31" spans="1:6" x14ac:dyDescent="0.25">
      <c r="A31" s="20" t="s">
        <v>197</v>
      </c>
      <c r="B31" s="39">
        <v>92</v>
      </c>
      <c r="C31" s="39">
        <v>154</v>
      </c>
      <c r="D31" s="39">
        <v>87</v>
      </c>
      <c r="E31" s="39">
        <v>18</v>
      </c>
      <c r="F31" s="21">
        <v>4</v>
      </c>
    </row>
    <row r="32" spans="1:6" x14ac:dyDescent="0.25">
      <c r="A32" s="20" t="s">
        <v>198</v>
      </c>
      <c r="B32" s="39">
        <v>86</v>
      </c>
      <c r="C32" s="39">
        <v>155</v>
      </c>
      <c r="D32" s="39">
        <v>90</v>
      </c>
      <c r="E32" s="39">
        <v>20</v>
      </c>
      <c r="F32" s="21">
        <v>4</v>
      </c>
    </row>
    <row r="33" spans="1:9" x14ac:dyDescent="0.25">
      <c r="A33" s="20" t="s">
        <v>199</v>
      </c>
      <c r="B33" s="39">
        <v>113</v>
      </c>
      <c r="C33" s="39">
        <v>156</v>
      </c>
      <c r="D33" s="39">
        <v>73</v>
      </c>
      <c r="E33" s="39">
        <v>12</v>
      </c>
      <c r="F33" s="21">
        <v>1</v>
      </c>
    </row>
    <row r="34" spans="1:9" x14ac:dyDescent="0.25">
      <c r="A34" s="20" t="s">
        <v>200</v>
      </c>
      <c r="B34" s="39">
        <v>177</v>
      </c>
      <c r="C34" s="39">
        <v>138</v>
      </c>
      <c r="D34" s="39">
        <v>32</v>
      </c>
      <c r="E34" s="39">
        <v>5</v>
      </c>
      <c r="F34" s="21">
        <v>3</v>
      </c>
    </row>
    <row r="35" spans="1:9" ht="15.75" thickBot="1" x14ac:dyDescent="0.3">
      <c r="A35" s="22" t="s">
        <v>201</v>
      </c>
      <c r="B35" s="31">
        <v>145</v>
      </c>
      <c r="C35" s="31">
        <v>147</v>
      </c>
      <c r="D35" s="31">
        <v>48</v>
      </c>
      <c r="E35" s="31">
        <v>9</v>
      </c>
      <c r="F35" s="23">
        <v>6</v>
      </c>
    </row>
    <row r="37" spans="1:9" ht="18.75" x14ac:dyDescent="0.3">
      <c r="A37" s="24" t="s">
        <v>208</v>
      </c>
    </row>
    <row r="38" spans="1:9" ht="15.75" thickBot="1" x14ac:dyDescent="0.3"/>
    <row r="39" spans="1:9" ht="90" x14ac:dyDescent="0.25">
      <c r="A39" s="65" t="s">
        <v>126</v>
      </c>
      <c r="B39" s="69" t="s">
        <v>213</v>
      </c>
      <c r="C39" s="69" t="s">
        <v>214</v>
      </c>
      <c r="D39" s="69" t="s">
        <v>215</v>
      </c>
      <c r="E39" s="69" t="s">
        <v>216</v>
      </c>
      <c r="F39" s="69" t="s">
        <v>217</v>
      </c>
      <c r="G39" s="69" t="s">
        <v>218</v>
      </c>
      <c r="H39" s="69" t="s">
        <v>219</v>
      </c>
      <c r="I39" s="72" t="s">
        <v>220</v>
      </c>
    </row>
    <row r="40" spans="1:9" x14ac:dyDescent="0.25">
      <c r="A40" s="20">
        <v>1</v>
      </c>
      <c r="B40" s="39">
        <v>94</v>
      </c>
      <c r="C40" s="39">
        <v>68</v>
      </c>
      <c r="D40" s="39">
        <v>43</v>
      </c>
      <c r="E40" s="39">
        <v>51</v>
      </c>
      <c r="F40" s="39">
        <v>42</v>
      </c>
      <c r="G40" s="39">
        <v>26</v>
      </c>
      <c r="H40" s="39">
        <v>24</v>
      </c>
      <c r="I40" s="21">
        <v>7</v>
      </c>
    </row>
    <row r="41" spans="1:9" x14ac:dyDescent="0.25">
      <c r="A41" s="20">
        <v>2</v>
      </c>
      <c r="B41" s="39">
        <v>59</v>
      </c>
      <c r="C41" s="39">
        <v>64</v>
      </c>
      <c r="D41" s="39">
        <v>54</v>
      </c>
      <c r="E41" s="39">
        <v>39</v>
      </c>
      <c r="F41" s="39">
        <v>38</v>
      </c>
      <c r="G41" s="39">
        <v>42</v>
      </c>
      <c r="H41" s="39">
        <v>38</v>
      </c>
      <c r="I41" s="21">
        <v>8</v>
      </c>
    </row>
    <row r="42" spans="1:9" x14ac:dyDescent="0.25">
      <c r="A42" s="20">
        <v>3</v>
      </c>
      <c r="B42" s="39">
        <v>62</v>
      </c>
      <c r="C42" s="39">
        <v>48</v>
      </c>
      <c r="D42" s="39">
        <v>41</v>
      </c>
      <c r="E42" s="39">
        <v>39</v>
      </c>
      <c r="F42" s="39">
        <v>35</v>
      </c>
      <c r="G42" s="39">
        <v>41</v>
      </c>
      <c r="H42" s="39">
        <v>36</v>
      </c>
      <c r="I42" s="21">
        <v>13</v>
      </c>
    </row>
    <row r="43" spans="1:9" x14ac:dyDescent="0.25">
      <c r="A43" s="73"/>
      <c r="B43" s="74"/>
      <c r="C43" s="74"/>
      <c r="D43" s="74"/>
      <c r="E43" s="74"/>
      <c r="F43" s="74"/>
      <c r="G43" s="74"/>
      <c r="H43" s="74"/>
      <c r="I43" s="75"/>
    </row>
    <row r="44" spans="1:9" ht="15.75" thickBot="1" x14ac:dyDescent="0.3">
      <c r="A44" s="22" t="s">
        <v>77</v>
      </c>
      <c r="B44" s="31">
        <v>462</v>
      </c>
      <c r="C44" s="31">
        <v>380</v>
      </c>
      <c r="D44" s="31">
        <v>278</v>
      </c>
      <c r="E44" s="31">
        <v>270</v>
      </c>
      <c r="F44" s="31">
        <v>237</v>
      </c>
      <c r="G44" s="31">
        <v>203</v>
      </c>
      <c r="H44" s="31">
        <v>184</v>
      </c>
      <c r="I44" s="23">
        <v>50</v>
      </c>
    </row>
    <row r="46" spans="1:9" ht="18.75" x14ac:dyDescent="0.3">
      <c r="A46" s="24" t="s">
        <v>271</v>
      </c>
    </row>
    <row r="47" spans="1:9" x14ac:dyDescent="0.25">
      <c r="A47" s="38" t="s">
        <v>7</v>
      </c>
    </row>
    <row r="48" spans="1:9" ht="15.75" thickBot="1" x14ac:dyDescent="0.3"/>
    <row r="49" spans="1:3" x14ac:dyDescent="0.25">
      <c r="A49" s="68"/>
      <c r="B49" s="70" t="s">
        <v>26</v>
      </c>
      <c r="C49" s="71" t="s">
        <v>27</v>
      </c>
    </row>
    <row r="50" spans="1:3" x14ac:dyDescent="0.25">
      <c r="A50" s="20" t="s">
        <v>221</v>
      </c>
      <c r="B50" s="39">
        <v>82</v>
      </c>
      <c r="C50" s="25">
        <f>(B50/355)*100</f>
        <v>23.098591549295776</v>
      </c>
    </row>
    <row r="51" spans="1:3" x14ac:dyDescent="0.25">
      <c r="A51" s="20" t="s">
        <v>222</v>
      </c>
      <c r="B51" s="39">
        <v>64</v>
      </c>
      <c r="C51" s="25">
        <f t="shared" ref="C51:C59" si="1">(B51/355)*100</f>
        <v>18.028169014084508</v>
      </c>
    </row>
    <row r="52" spans="1:3" x14ac:dyDescent="0.25">
      <c r="A52" s="20" t="s">
        <v>223</v>
      </c>
      <c r="B52" s="39">
        <v>56</v>
      </c>
      <c r="C52" s="25">
        <f t="shared" si="1"/>
        <v>15.774647887323944</v>
      </c>
    </row>
    <row r="53" spans="1:3" x14ac:dyDescent="0.25">
      <c r="A53" s="20" t="s">
        <v>225</v>
      </c>
      <c r="B53" s="39">
        <v>29</v>
      </c>
      <c r="C53" s="25">
        <f t="shared" si="1"/>
        <v>8.169014084507042</v>
      </c>
    </row>
    <row r="54" spans="1:3" x14ac:dyDescent="0.25">
      <c r="A54" s="20" t="s">
        <v>226</v>
      </c>
      <c r="B54" s="39">
        <v>27</v>
      </c>
      <c r="C54" s="25">
        <f t="shared" si="1"/>
        <v>7.605633802816901</v>
      </c>
    </row>
    <row r="55" spans="1:3" x14ac:dyDescent="0.25">
      <c r="A55" s="20" t="s">
        <v>227</v>
      </c>
      <c r="B55" s="39">
        <v>27</v>
      </c>
      <c r="C55" s="25">
        <f t="shared" si="1"/>
        <v>7.605633802816901</v>
      </c>
    </row>
    <row r="56" spans="1:3" x14ac:dyDescent="0.25">
      <c r="A56" s="20" t="s">
        <v>228</v>
      </c>
      <c r="B56" s="39">
        <v>26</v>
      </c>
      <c r="C56" s="25">
        <f t="shared" si="1"/>
        <v>7.323943661971831</v>
      </c>
    </row>
    <row r="57" spans="1:3" x14ac:dyDescent="0.25">
      <c r="A57" s="20" t="s">
        <v>229</v>
      </c>
      <c r="B57" s="39">
        <v>26</v>
      </c>
      <c r="C57" s="25">
        <f t="shared" si="1"/>
        <v>7.323943661971831</v>
      </c>
    </row>
    <row r="58" spans="1:3" x14ac:dyDescent="0.25">
      <c r="A58" s="20" t="s">
        <v>230</v>
      </c>
      <c r="B58" s="39">
        <v>25</v>
      </c>
      <c r="C58" s="25">
        <f t="shared" si="1"/>
        <v>7.042253521126761</v>
      </c>
    </row>
    <row r="59" spans="1:3" x14ac:dyDescent="0.25">
      <c r="A59" s="20" t="s">
        <v>231</v>
      </c>
      <c r="B59" s="39">
        <v>22</v>
      </c>
      <c r="C59" s="25">
        <f t="shared" si="1"/>
        <v>6.197183098591549</v>
      </c>
    </row>
    <row r="60" spans="1:3" x14ac:dyDescent="0.25">
      <c r="A60" s="20"/>
      <c r="B60" s="39"/>
      <c r="C60" s="25"/>
    </row>
    <row r="61" spans="1:3" ht="15.75" thickBot="1" x14ac:dyDescent="0.3">
      <c r="A61" s="22" t="s">
        <v>224</v>
      </c>
      <c r="B61" s="31">
        <v>33</v>
      </c>
      <c r="C61" s="26">
        <f>(B61/355)*100</f>
        <v>9.295774647887324</v>
      </c>
    </row>
    <row r="62" spans="1:3" x14ac:dyDescent="0.25">
      <c r="A62" s="39"/>
      <c r="B62" s="39"/>
      <c r="C62" s="85"/>
    </row>
    <row r="63" spans="1:3" x14ac:dyDescent="0.25">
      <c r="A63" s="39"/>
      <c r="B63" s="39"/>
      <c r="C63" s="85"/>
    </row>
    <row r="64" spans="1:3" x14ac:dyDescent="0.25">
      <c r="A64" s="39"/>
      <c r="B64" s="39"/>
      <c r="C64" s="85"/>
    </row>
    <row r="65" spans="1:3" x14ac:dyDescent="0.25">
      <c r="A65" s="39"/>
      <c r="B65" s="39"/>
      <c r="C65" s="85"/>
    </row>
    <row r="66" spans="1:3" x14ac:dyDescent="0.25">
      <c r="A66" s="39"/>
      <c r="B66" s="39"/>
      <c r="C66" s="85"/>
    </row>
    <row r="67" spans="1:3" x14ac:dyDescent="0.25">
      <c r="A67" s="39"/>
      <c r="B67" s="39"/>
      <c r="C67" s="85"/>
    </row>
    <row r="68" spans="1:3" x14ac:dyDescent="0.25">
      <c r="A68" s="39"/>
      <c r="B68" s="39"/>
      <c r="C68" s="85"/>
    </row>
  </sheetData>
  <sheetProtection algorithmName="SHA-512" hashValue="E81Xz+7s5/K8TbzvI+UEpuyS86iIur5elu3SqgP9pOsxYKG3IKMWHPOVrGoNWiuvROnvmL4zPzR19edlx4hDog==" saltValue="b1cphecjP+mQNz9LvN2btw=="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05D66-6002-41CD-964C-727F6A837CD8}">
  <sheetPr>
    <tabColor theme="0" tint="-0.14999847407452621"/>
  </sheetPr>
  <dimension ref="A1:G46"/>
  <sheetViews>
    <sheetView zoomScale="85" zoomScaleNormal="85" workbookViewId="0"/>
  </sheetViews>
  <sheetFormatPr defaultRowHeight="15" x14ac:dyDescent="0.25"/>
  <cols>
    <col min="1" max="1" width="69.42578125" style="37" customWidth="1"/>
    <col min="2" max="2" width="26.140625" style="37" bestFit="1" customWidth="1"/>
    <col min="3" max="3" width="38.42578125" style="37" bestFit="1" customWidth="1"/>
    <col min="4" max="4" width="24.140625" style="37" customWidth="1"/>
    <col min="5" max="5" width="9.140625" style="37"/>
    <col min="6" max="6" width="15.28515625" style="37" bestFit="1" customWidth="1"/>
    <col min="7" max="16384" width="9.140625" style="37"/>
  </cols>
  <sheetData>
    <row r="1" spans="1:6" s="76" customFormat="1" ht="18.75" x14ac:dyDescent="0.3">
      <c r="A1" s="77" t="s">
        <v>273</v>
      </c>
    </row>
    <row r="3" spans="1:6" ht="18.75" x14ac:dyDescent="0.3">
      <c r="A3" s="24" t="s">
        <v>239</v>
      </c>
    </row>
    <row r="4" spans="1:6" ht="15.75" thickBot="1" x14ac:dyDescent="0.3"/>
    <row r="5" spans="1:6" ht="30" x14ac:dyDescent="0.25">
      <c r="A5" s="81"/>
      <c r="B5" s="79" t="s">
        <v>240</v>
      </c>
      <c r="C5" s="79" t="s">
        <v>241</v>
      </c>
      <c r="D5" s="82" t="s">
        <v>242</v>
      </c>
      <c r="E5" s="80" t="s">
        <v>60</v>
      </c>
    </row>
    <row r="6" spans="1:6" x14ac:dyDescent="0.25">
      <c r="A6" s="20" t="s">
        <v>246</v>
      </c>
      <c r="B6" s="39">
        <v>161</v>
      </c>
      <c r="C6" s="39">
        <v>13</v>
      </c>
      <c r="D6" s="39">
        <v>7</v>
      </c>
      <c r="E6" s="21">
        <v>3</v>
      </c>
      <c r="F6" s="94"/>
    </row>
    <row r="7" spans="1:6" x14ac:dyDescent="0.25">
      <c r="A7" s="20" t="s">
        <v>245</v>
      </c>
      <c r="B7" s="39">
        <v>120</v>
      </c>
      <c r="C7" s="39">
        <v>51</v>
      </c>
      <c r="D7" s="39">
        <v>10</v>
      </c>
      <c r="E7" s="21">
        <v>3</v>
      </c>
    </row>
    <row r="8" spans="1:6" x14ac:dyDescent="0.25">
      <c r="A8" s="20" t="s">
        <v>247</v>
      </c>
      <c r="B8" s="39">
        <v>111</v>
      </c>
      <c r="C8" s="39">
        <v>56</v>
      </c>
      <c r="D8" s="39">
        <v>10</v>
      </c>
      <c r="E8" s="21">
        <v>7</v>
      </c>
    </row>
    <row r="9" spans="1:6" x14ac:dyDescent="0.25">
      <c r="A9" s="95" t="s">
        <v>243</v>
      </c>
      <c r="B9" s="32">
        <v>95</v>
      </c>
      <c r="C9" s="32">
        <v>75</v>
      </c>
      <c r="D9" s="32">
        <v>9</v>
      </c>
      <c r="E9" s="96">
        <v>5</v>
      </c>
    </row>
    <row r="10" spans="1:6" x14ac:dyDescent="0.25">
      <c r="A10" s="20" t="s">
        <v>244</v>
      </c>
      <c r="B10" s="39">
        <v>95</v>
      </c>
      <c r="C10" s="39">
        <v>71</v>
      </c>
      <c r="D10" s="39">
        <v>10</v>
      </c>
      <c r="E10" s="21">
        <v>8</v>
      </c>
    </row>
    <row r="11" spans="1:6" ht="15.75" thickBot="1" x14ac:dyDescent="0.3">
      <c r="A11" s="22" t="s">
        <v>248</v>
      </c>
      <c r="B11" s="31">
        <v>88</v>
      </c>
      <c r="C11" s="31">
        <v>75</v>
      </c>
      <c r="D11" s="31">
        <v>19</v>
      </c>
      <c r="E11" s="23">
        <v>2</v>
      </c>
    </row>
    <row r="14" spans="1:6" ht="18.75" x14ac:dyDescent="0.3">
      <c r="A14" s="24" t="s">
        <v>232</v>
      </c>
    </row>
    <row r="15" spans="1:6" ht="15.75" thickBot="1" x14ac:dyDescent="0.3"/>
    <row r="16" spans="1:6" x14ac:dyDescent="0.25">
      <c r="A16" s="78"/>
      <c r="B16" s="79" t="s">
        <v>26</v>
      </c>
      <c r="C16" s="80" t="s">
        <v>238</v>
      </c>
    </row>
    <row r="17" spans="1:7" x14ac:dyDescent="0.25">
      <c r="A17" s="20" t="s">
        <v>233</v>
      </c>
      <c r="B17" s="39">
        <v>4</v>
      </c>
      <c r="C17" s="25">
        <f>(B17/184)*100</f>
        <v>2.1739130434782608</v>
      </c>
    </row>
    <row r="18" spans="1:7" x14ac:dyDescent="0.25">
      <c r="A18" s="20" t="s">
        <v>234</v>
      </c>
      <c r="B18" s="39">
        <v>67</v>
      </c>
      <c r="C18" s="25">
        <f t="shared" ref="C18:C22" si="0">(B18/184)*100</f>
        <v>36.413043478260867</v>
      </c>
    </row>
    <row r="19" spans="1:7" x14ac:dyDescent="0.25">
      <c r="A19" s="20" t="s">
        <v>235</v>
      </c>
      <c r="B19" s="39">
        <v>46</v>
      </c>
      <c r="C19" s="25">
        <f t="shared" si="0"/>
        <v>25</v>
      </c>
    </row>
    <row r="20" spans="1:7" x14ac:dyDescent="0.25">
      <c r="A20" s="20" t="s">
        <v>236</v>
      </c>
      <c r="B20" s="39">
        <v>53</v>
      </c>
      <c r="C20" s="25">
        <f t="shared" si="0"/>
        <v>28.804347826086957</v>
      </c>
    </row>
    <row r="21" spans="1:7" x14ac:dyDescent="0.25">
      <c r="A21" s="20" t="s">
        <v>237</v>
      </c>
      <c r="B21" s="39">
        <v>8</v>
      </c>
      <c r="C21" s="25">
        <f t="shared" si="0"/>
        <v>4.3478260869565215</v>
      </c>
    </row>
    <row r="22" spans="1:7" ht="15.75" thickBot="1" x14ac:dyDescent="0.3">
      <c r="A22" s="22" t="s">
        <v>60</v>
      </c>
      <c r="B22" s="31">
        <v>6</v>
      </c>
      <c r="C22" s="26">
        <f t="shared" si="0"/>
        <v>3.2608695652173911</v>
      </c>
    </row>
    <row r="24" spans="1:7" ht="18.75" x14ac:dyDescent="0.3">
      <c r="A24" s="24" t="s">
        <v>249</v>
      </c>
    </row>
    <row r="25" spans="1:7" ht="19.5" thickBot="1" x14ac:dyDescent="0.35">
      <c r="A25" s="24"/>
    </row>
    <row r="26" spans="1:7" x14ac:dyDescent="0.25">
      <c r="A26" s="78"/>
      <c r="B26" s="79" t="s">
        <v>256</v>
      </c>
      <c r="C26" s="79" t="s">
        <v>257</v>
      </c>
      <c r="D26" s="79" t="s">
        <v>123</v>
      </c>
      <c r="E26" s="79" t="s">
        <v>258</v>
      </c>
      <c r="F26" s="79" t="s">
        <v>259</v>
      </c>
      <c r="G26" s="80" t="s">
        <v>60</v>
      </c>
    </row>
    <row r="27" spans="1:7" ht="30" x14ac:dyDescent="0.25">
      <c r="A27" s="63" t="s">
        <v>255</v>
      </c>
      <c r="B27" s="39">
        <v>86</v>
      </c>
      <c r="C27" s="39">
        <v>74</v>
      </c>
      <c r="D27" s="39">
        <v>13</v>
      </c>
      <c r="E27" s="39">
        <v>6</v>
      </c>
      <c r="F27" s="39">
        <v>4</v>
      </c>
      <c r="G27" s="21">
        <v>1</v>
      </c>
    </row>
    <row r="28" spans="1:7" ht="45" x14ac:dyDescent="0.25">
      <c r="A28" s="63" t="s">
        <v>253</v>
      </c>
      <c r="B28" s="39">
        <v>86</v>
      </c>
      <c r="C28" s="39">
        <v>65</v>
      </c>
      <c r="D28" s="39">
        <v>16</v>
      </c>
      <c r="E28" s="39">
        <v>13</v>
      </c>
      <c r="F28" s="39">
        <v>2</v>
      </c>
      <c r="G28" s="21">
        <v>2</v>
      </c>
    </row>
    <row r="29" spans="1:7" ht="30" x14ac:dyDescent="0.25">
      <c r="A29" s="63" t="s">
        <v>252</v>
      </c>
      <c r="B29" s="39">
        <v>82</v>
      </c>
      <c r="C29" s="39">
        <v>63</v>
      </c>
      <c r="D29" s="39">
        <v>19</v>
      </c>
      <c r="E29" s="39">
        <v>10</v>
      </c>
      <c r="F29" s="39">
        <v>9</v>
      </c>
      <c r="G29" s="21">
        <v>1</v>
      </c>
    </row>
    <row r="30" spans="1:7" ht="30" x14ac:dyDescent="0.25">
      <c r="A30" s="63" t="s">
        <v>251</v>
      </c>
      <c r="B30" s="39">
        <v>70</v>
      </c>
      <c r="C30" s="39">
        <v>78</v>
      </c>
      <c r="D30" s="39">
        <v>18</v>
      </c>
      <c r="E30" s="39">
        <v>12</v>
      </c>
      <c r="F30" s="39">
        <v>6</v>
      </c>
      <c r="G30" s="21">
        <v>0</v>
      </c>
    </row>
    <row r="31" spans="1:7" ht="30" x14ac:dyDescent="0.25">
      <c r="A31" s="63" t="s">
        <v>254</v>
      </c>
      <c r="B31" s="39">
        <v>66</v>
      </c>
      <c r="C31" s="39">
        <v>68</v>
      </c>
      <c r="D31" s="39">
        <v>30</v>
      </c>
      <c r="E31" s="39">
        <v>10</v>
      </c>
      <c r="F31" s="39">
        <v>7</v>
      </c>
      <c r="G31" s="21">
        <v>3</v>
      </c>
    </row>
    <row r="32" spans="1:7" ht="45.6" customHeight="1" thickBot="1" x14ac:dyDescent="0.3">
      <c r="A32" s="64" t="s">
        <v>250</v>
      </c>
      <c r="B32" s="31">
        <v>48</v>
      </c>
      <c r="C32" s="31">
        <v>77</v>
      </c>
      <c r="D32" s="31">
        <v>27</v>
      </c>
      <c r="E32" s="31">
        <v>15</v>
      </c>
      <c r="F32" s="31">
        <v>6</v>
      </c>
      <c r="G32" s="23">
        <v>11</v>
      </c>
    </row>
    <row r="34" spans="1:3" ht="18.75" x14ac:dyDescent="0.3">
      <c r="A34" s="24" t="s">
        <v>272</v>
      </c>
    </row>
    <row r="35" spans="1:3" ht="15.75" thickBot="1" x14ac:dyDescent="0.3"/>
    <row r="36" spans="1:3" x14ac:dyDescent="0.25">
      <c r="A36" s="78"/>
      <c r="B36" s="79" t="s">
        <v>26</v>
      </c>
      <c r="C36" s="80" t="s">
        <v>238</v>
      </c>
    </row>
    <row r="37" spans="1:3" x14ac:dyDescent="0.25">
      <c r="A37" s="20" t="s">
        <v>260</v>
      </c>
      <c r="B37" s="39">
        <v>89</v>
      </c>
      <c r="C37" s="25">
        <f>(B37/184)*100</f>
        <v>48.369565217391305</v>
      </c>
    </row>
    <row r="38" spans="1:3" ht="30" x14ac:dyDescent="0.25">
      <c r="A38" s="63" t="s">
        <v>261</v>
      </c>
      <c r="B38" s="39">
        <v>85</v>
      </c>
      <c r="C38" s="25">
        <f t="shared" ref="C38:C46" si="1">(B38/184)*100</f>
        <v>46.195652173913047</v>
      </c>
    </row>
    <row r="39" spans="1:3" x14ac:dyDescent="0.25">
      <c r="A39" s="20" t="s">
        <v>262</v>
      </c>
      <c r="B39" s="39">
        <v>58</v>
      </c>
      <c r="C39" s="25">
        <f t="shared" si="1"/>
        <v>31.521739130434785</v>
      </c>
    </row>
    <row r="40" spans="1:3" x14ac:dyDescent="0.25">
      <c r="A40" s="20" t="s">
        <v>263</v>
      </c>
      <c r="B40" s="39">
        <v>58</v>
      </c>
      <c r="C40" s="25">
        <f t="shared" si="1"/>
        <v>31.521739130434785</v>
      </c>
    </row>
    <row r="41" spans="1:3" x14ac:dyDescent="0.25">
      <c r="A41" s="20" t="s">
        <v>264</v>
      </c>
      <c r="B41" s="39">
        <v>50</v>
      </c>
      <c r="C41" s="25">
        <f t="shared" si="1"/>
        <v>27.173913043478258</v>
      </c>
    </row>
    <row r="42" spans="1:3" x14ac:dyDescent="0.25">
      <c r="A42" s="20" t="s">
        <v>265</v>
      </c>
      <c r="B42" s="39">
        <v>47</v>
      </c>
      <c r="C42" s="25">
        <f t="shared" si="1"/>
        <v>25.543478260869566</v>
      </c>
    </row>
    <row r="43" spans="1:3" x14ac:dyDescent="0.25">
      <c r="A43" s="20" t="s">
        <v>266</v>
      </c>
      <c r="B43" s="39">
        <v>46</v>
      </c>
      <c r="C43" s="25">
        <f t="shared" si="1"/>
        <v>25</v>
      </c>
    </row>
    <row r="44" spans="1:3" x14ac:dyDescent="0.25">
      <c r="A44" s="20" t="s">
        <v>267</v>
      </c>
      <c r="B44" s="39">
        <v>45</v>
      </c>
      <c r="C44" s="25">
        <f t="shared" si="1"/>
        <v>24.456521739130434</v>
      </c>
    </row>
    <row r="45" spans="1:3" x14ac:dyDescent="0.25">
      <c r="A45" s="20" t="s">
        <v>268</v>
      </c>
      <c r="B45" s="39">
        <v>42</v>
      </c>
      <c r="C45" s="25">
        <f t="shared" si="1"/>
        <v>22.826086956521738</v>
      </c>
    </row>
    <row r="46" spans="1:3" ht="15.75" thickBot="1" x14ac:dyDescent="0.3">
      <c r="A46" s="22" t="s">
        <v>48</v>
      </c>
      <c r="B46" s="31">
        <v>14</v>
      </c>
      <c r="C46" s="26">
        <f t="shared" si="1"/>
        <v>7.608695652173914</v>
      </c>
    </row>
  </sheetData>
  <sheetProtection algorithmName="SHA-512" hashValue="AjAAtGt5mRCsOyAcBEkOUi1eHMyHeT7Mw+4d3bfG1R1zXsuT+I2Mh8/QBM66vaO2ANGTSxPXM1C9oUvE6g2mag==" saltValue="zX4UDvqWSw16kS4EiESwI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81287-976F-418C-B6C2-EBC22C690F8A}">
  <sheetPr>
    <tabColor theme="1"/>
  </sheetPr>
  <dimension ref="A1:O47"/>
  <sheetViews>
    <sheetView zoomScale="85" zoomScaleNormal="85" workbookViewId="0"/>
  </sheetViews>
  <sheetFormatPr defaultRowHeight="15" x14ac:dyDescent="0.25"/>
  <cols>
    <col min="1" max="1" width="65" style="37" customWidth="1"/>
    <col min="2" max="2" width="14" style="37" bestFit="1" customWidth="1"/>
    <col min="3" max="3" width="16.140625" style="37" customWidth="1"/>
    <col min="4" max="4" width="14" style="37" bestFit="1" customWidth="1"/>
    <col min="5" max="5" width="16.140625" style="37" customWidth="1"/>
    <col min="6" max="6" width="14" style="37" bestFit="1" customWidth="1"/>
    <col min="7" max="7" width="16.140625" style="37" customWidth="1"/>
    <col min="8" max="8" width="14.7109375" style="37" customWidth="1"/>
    <col min="9" max="9" width="14" style="37" bestFit="1" customWidth="1"/>
    <col min="10" max="10" width="15.85546875" style="37" bestFit="1" customWidth="1"/>
    <col min="11" max="11" width="14" style="37" bestFit="1" customWidth="1"/>
    <col min="12" max="12" width="15.85546875" style="37" bestFit="1" customWidth="1"/>
    <col min="13" max="13" width="35.5703125" style="37" customWidth="1"/>
    <col min="14" max="16384" width="9.140625" style="37"/>
  </cols>
  <sheetData>
    <row r="1" spans="1:7" s="97" customFormat="1" ht="18.75" x14ac:dyDescent="0.3">
      <c r="A1" s="97" t="s">
        <v>291</v>
      </c>
    </row>
    <row r="3" spans="1:7" ht="18.75" x14ac:dyDescent="0.3">
      <c r="A3" s="24" t="s">
        <v>298</v>
      </c>
    </row>
    <row r="4" spans="1:7" x14ac:dyDescent="0.25">
      <c r="A4" s="38" t="s">
        <v>311</v>
      </c>
    </row>
    <row r="5" spans="1:7" ht="19.5" thickBot="1" x14ac:dyDescent="0.35">
      <c r="A5" s="24"/>
      <c r="B5" s="38"/>
    </row>
    <row r="6" spans="1:7" ht="15.75" thickBot="1" x14ac:dyDescent="0.3">
      <c r="B6" s="132" t="s">
        <v>297</v>
      </c>
      <c r="C6" s="133"/>
      <c r="D6" s="133"/>
      <c r="E6" s="133"/>
      <c r="F6" s="133"/>
      <c r="G6" s="134"/>
    </row>
    <row r="7" spans="1:7" x14ac:dyDescent="0.25">
      <c r="A7" s="98"/>
      <c r="B7" s="99">
        <v>2015</v>
      </c>
      <c r="C7" s="99">
        <v>2016</v>
      </c>
      <c r="D7" s="99">
        <v>2017</v>
      </c>
      <c r="E7" s="99">
        <v>2018</v>
      </c>
      <c r="F7" s="99">
        <v>2019</v>
      </c>
      <c r="G7" s="100">
        <v>2020</v>
      </c>
    </row>
    <row r="8" spans="1:7" x14ac:dyDescent="0.25">
      <c r="A8" s="20" t="s">
        <v>292</v>
      </c>
      <c r="B8" s="124" t="s">
        <v>32</v>
      </c>
      <c r="C8" s="124" t="s">
        <v>32</v>
      </c>
      <c r="D8" s="39">
        <v>14</v>
      </c>
      <c r="E8" s="39">
        <v>19</v>
      </c>
      <c r="F8" s="39">
        <v>23</v>
      </c>
      <c r="G8" s="21">
        <v>2</v>
      </c>
    </row>
    <row r="9" spans="1:7" x14ac:dyDescent="0.25">
      <c r="A9" s="20" t="s">
        <v>296</v>
      </c>
      <c r="B9" s="124" t="s">
        <v>32</v>
      </c>
      <c r="C9" s="124" t="s">
        <v>32</v>
      </c>
      <c r="D9" s="124" t="s">
        <v>32</v>
      </c>
      <c r="E9" s="124" t="s">
        <v>32</v>
      </c>
      <c r="F9" s="124" t="s">
        <v>32</v>
      </c>
      <c r="G9" s="21">
        <v>16</v>
      </c>
    </row>
    <row r="10" spans="1:7" x14ac:dyDescent="0.25">
      <c r="A10" s="20" t="s">
        <v>13</v>
      </c>
      <c r="B10" s="39">
        <v>16</v>
      </c>
      <c r="C10" s="39">
        <v>25</v>
      </c>
      <c r="D10" s="39">
        <v>24</v>
      </c>
      <c r="E10" s="39">
        <v>30</v>
      </c>
      <c r="F10" s="39">
        <v>14</v>
      </c>
      <c r="G10" s="21">
        <v>20</v>
      </c>
    </row>
    <row r="11" spans="1:7" x14ac:dyDescent="0.25">
      <c r="A11" s="20" t="s">
        <v>9</v>
      </c>
      <c r="B11" s="39">
        <v>16</v>
      </c>
      <c r="C11" s="39">
        <v>20</v>
      </c>
      <c r="D11" s="39">
        <v>16</v>
      </c>
      <c r="E11" s="39">
        <v>12</v>
      </c>
      <c r="F11" s="39">
        <v>8</v>
      </c>
      <c r="G11" s="21">
        <v>12</v>
      </c>
    </row>
    <row r="12" spans="1:7" x14ac:dyDescent="0.25">
      <c r="A12" s="20" t="s">
        <v>12</v>
      </c>
      <c r="B12" s="39">
        <v>12</v>
      </c>
      <c r="C12" s="39">
        <v>14</v>
      </c>
      <c r="D12" s="39">
        <v>14</v>
      </c>
      <c r="E12" s="39">
        <v>13</v>
      </c>
      <c r="F12" s="39">
        <v>16</v>
      </c>
      <c r="G12" s="21">
        <v>20</v>
      </c>
    </row>
    <row r="13" spans="1:7" x14ac:dyDescent="0.25">
      <c r="A13" s="20" t="s">
        <v>293</v>
      </c>
      <c r="B13" s="39">
        <v>8</v>
      </c>
      <c r="C13" s="39">
        <v>8</v>
      </c>
      <c r="D13" s="39">
        <v>9</v>
      </c>
      <c r="E13" s="39">
        <v>12</v>
      </c>
      <c r="F13" s="39">
        <v>7</v>
      </c>
      <c r="G13" s="21">
        <v>15</v>
      </c>
    </row>
    <row r="14" spans="1:7" x14ac:dyDescent="0.25">
      <c r="A14" s="20" t="s">
        <v>294</v>
      </c>
      <c r="B14" s="39">
        <v>17</v>
      </c>
      <c r="C14" s="39">
        <v>19</v>
      </c>
      <c r="D14" s="39">
        <v>17</v>
      </c>
      <c r="E14" s="39">
        <v>11</v>
      </c>
      <c r="F14" s="39">
        <v>18</v>
      </c>
      <c r="G14" s="21">
        <v>5</v>
      </c>
    </row>
    <row r="15" spans="1:7" ht="15.75" thickBot="1" x14ac:dyDescent="0.3">
      <c r="A15" s="22" t="s">
        <v>295</v>
      </c>
      <c r="B15" s="31">
        <v>9</v>
      </c>
      <c r="C15" s="31">
        <v>10</v>
      </c>
      <c r="D15" s="31">
        <v>7</v>
      </c>
      <c r="E15" s="31">
        <v>10</v>
      </c>
      <c r="F15" s="31">
        <v>11</v>
      </c>
      <c r="G15" s="23">
        <v>19</v>
      </c>
    </row>
    <row r="17" spans="1:15" s="31" customFormat="1" ht="42.95" customHeight="1" thickBot="1" x14ac:dyDescent="0.3">
      <c r="A17" s="139" t="s">
        <v>312</v>
      </c>
      <c r="B17" s="139"/>
      <c r="C17" s="139"/>
      <c r="D17" s="139"/>
      <c r="E17" s="139"/>
      <c r="F17" s="139"/>
      <c r="G17" s="139"/>
    </row>
    <row r="18" spans="1:15" x14ac:dyDescent="0.25">
      <c r="A18" s="143"/>
      <c r="B18" s="143"/>
      <c r="C18" s="143"/>
      <c r="D18" s="143"/>
      <c r="E18" s="143"/>
      <c r="F18" s="143"/>
      <c r="G18" s="143"/>
    </row>
    <row r="20" spans="1:15" ht="18.75" x14ac:dyDescent="0.3">
      <c r="A20" s="102" t="s">
        <v>111</v>
      </c>
      <c r="C20" s="28"/>
    </row>
    <row r="21" spans="1:15" x14ac:dyDescent="0.25">
      <c r="A21" s="38" t="s">
        <v>316</v>
      </c>
      <c r="C21" s="28"/>
    </row>
    <row r="22" spans="1:15" ht="15.75" thickBot="1" x14ac:dyDescent="0.3">
      <c r="A22" s="38"/>
      <c r="C22" s="28"/>
    </row>
    <row r="23" spans="1:15" ht="15.75" thickBot="1" x14ac:dyDescent="0.3">
      <c r="B23" s="140" t="s">
        <v>297</v>
      </c>
      <c r="C23" s="141"/>
      <c r="D23" s="141"/>
      <c r="E23" s="141"/>
      <c r="F23" s="141"/>
      <c r="G23" s="142"/>
      <c r="H23" s="103"/>
      <c r="I23" s="103"/>
      <c r="J23" s="103"/>
      <c r="K23" s="103"/>
      <c r="L23" s="104"/>
      <c r="M23" s="104"/>
    </row>
    <row r="24" spans="1:15" x14ac:dyDescent="0.25">
      <c r="A24" s="109"/>
      <c r="B24" s="110">
        <v>2015</v>
      </c>
      <c r="C24" s="110">
        <v>2016</v>
      </c>
      <c r="D24" s="110">
        <v>2017</v>
      </c>
      <c r="E24" s="110">
        <v>2018</v>
      </c>
      <c r="F24" s="110">
        <v>2019</v>
      </c>
      <c r="G24" s="111">
        <v>2020</v>
      </c>
      <c r="H24" s="105"/>
      <c r="I24" s="106"/>
      <c r="J24" s="105"/>
      <c r="K24" s="106"/>
      <c r="L24" s="105"/>
      <c r="M24" s="106"/>
    </row>
    <row r="25" spans="1:15" x14ac:dyDescent="0.25">
      <c r="A25" s="20" t="s">
        <v>307</v>
      </c>
      <c r="B25" s="107">
        <v>86.187845303867405</v>
      </c>
      <c r="C25" s="107">
        <v>84.474885844748854</v>
      </c>
      <c r="D25" s="107">
        <v>79.613733905579394</v>
      </c>
      <c r="E25" s="107">
        <v>81.612090680100764</v>
      </c>
      <c r="F25" s="107">
        <v>68.777292576419214</v>
      </c>
      <c r="G25" s="112">
        <v>25.85227272727273</v>
      </c>
      <c r="I25" s="107"/>
      <c r="J25" s="32"/>
      <c r="K25" s="107"/>
      <c r="L25" s="32"/>
      <c r="M25" s="32"/>
    </row>
    <row r="26" spans="1:15" x14ac:dyDescent="0.25">
      <c r="A26" s="20" t="s">
        <v>308</v>
      </c>
      <c r="B26" s="107">
        <v>13.259668508287293</v>
      </c>
      <c r="C26" s="107">
        <v>15.068493150684931</v>
      </c>
      <c r="D26" s="107">
        <v>19.95708154506438</v>
      </c>
      <c r="E26" s="107">
        <v>17.380352644836272</v>
      </c>
      <c r="F26" s="107">
        <v>28.602620087336245</v>
      </c>
      <c r="G26" s="112">
        <v>36.93181818181818</v>
      </c>
      <c r="I26" s="107"/>
      <c r="J26" s="32"/>
      <c r="K26" s="107"/>
      <c r="L26" s="32"/>
      <c r="M26" s="32"/>
    </row>
    <row r="27" spans="1:15" x14ac:dyDescent="0.25">
      <c r="A27" s="20" t="s">
        <v>309</v>
      </c>
      <c r="B27" s="107">
        <v>0.55248618784530379</v>
      </c>
      <c r="C27" s="107">
        <v>0.45662100456621002</v>
      </c>
      <c r="D27" s="107">
        <v>0.42918454935622319</v>
      </c>
      <c r="E27" s="107">
        <v>1.0075566750629723</v>
      </c>
      <c r="F27" s="107">
        <v>2.6200873362445414</v>
      </c>
      <c r="G27" s="112">
        <v>26.988636363636363</v>
      </c>
      <c r="I27" s="107"/>
      <c r="J27" s="32"/>
      <c r="K27" s="107"/>
      <c r="L27" s="32"/>
      <c r="M27" s="32"/>
    </row>
    <row r="28" spans="1:15" ht="15.75" thickBot="1" x14ac:dyDescent="0.3">
      <c r="A28" s="22" t="s">
        <v>310</v>
      </c>
      <c r="B28" s="113">
        <v>0</v>
      </c>
      <c r="C28" s="113">
        <v>0</v>
      </c>
      <c r="D28" s="113">
        <v>0</v>
      </c>
      <c r="E28" s="113">
        <v>0</v>
      </c>
      <c r="F28" s="113">
        <v>0</v>
      </c>
      <c r="G28" s="114">
        <v>10.227272727272728</v>
      </c>
      <c r="I28" s="107"/>
      <c r="J28" s="32"/>
      <c r="K28" s="107"/>
      <c r="L28" s="32"/>
      <c r="M28" s="32"/>
    </row>
    <row r="29" spans="1:15" x14ac:dyDescent="0.25">
      <c r="A29" s="39"/>
      <c r="B29" s="107"/>
      <c r="C29" s="107"/>
      <c r="D29" s="107"/>
      <c r="E29" s="107"/>
      <c r="F29" s="107"/>
      <c r="G29" s="107"/>
      <c r="H29" s="32"/>
      <c r="I29" s="107"/>
      <c r="J29" s="32"/>
      <c r="K29" s="107"/>
      <c r="L29" s="32"/>
      <c r="M29" s="32"/>
    </row>
    <row r="30" spans="1:15" s="31" customFormat="1" ht="63.6" customHeight="1" thickBot="1" x14ac:dyDescent="0.3">
      <c r="A30" s="139" t="s">
        <v>317</v>
      </c>
      <c r="B30" s="139"/>
      <c r="C30" s="139"/>
      <c r="D30" s="139"/>
      <c r="E30" s="139"/>
      <c r="F30" s="139"/>
      <c r="G30" s="139"/>
      <c r="H30" s="130"/>
      <c r="I30" s="113"/>
      <c r="J30" s="130"/>
      <c r="K30" s="130"/>
      <c r="L30" s="130"/>
      <c r="M30" s="130"/>
    </row>
    <row r="31" spans="1:15" x14ac:dyDescent="0.25">
      <c r="A31" s="108"/>
      <c r="C31" s="28"/>
      <c r="N31" s="39"/>
      <c r="O31" s="39"/>
    </row>
    <row r="32" spans="1:15" x14ac:dyDescent="0.25">
      <c r="N32" s="39"/>
      <c r="O32" s="39"/>
    </row>
    <row r="33" spans="1:12" ht="18.75" x14ac:dyDescent="0.3">
      <c r="A33" s="24" t="s">
        <v>177</v>
      </c>
      <c r="C33" s="28"/>
    </row>
    <row r="34" spans="1:12" ht="15.75" thickBot="1" x14ac:dyDescent="0.3">
      <c r="A34" s="101"/>
      <c r="C34" s="28"/>
      <c r="H34" s="122" t="s">
        <v>305</v>
      </c>
    </row>
    <row r="35" spans="1:12" ht="15.75" thickBot="1" x14ac:dyDescent="0.3">
      <c r="B35" s="137" t="s">
        <v>299</v>
      </c>
      <c r="C35" s="138"/>
      <c r="D35" s="137" t="s">
        <v>300</v>
      </c>
      <c r="E35" s="138"/>
      <c r="F35" s="137" t="s">
        <v>301</v>
      </c>
      <c r="G35" s="138"/>
      <c r="I35" s="135" t="s">
        <v>302</v>
      </c>
      <c r="J35" s="136"/>
      <c r="K35" s="135" t="s">
        <v>306</v>
      </c>
      <c r="L35" s="136"/>
    </row>
    <row r="36" spans="1:12" ht="15.75" thickBot="1" x14ac:dyDescent="0.3">
      <c r="A36" s="115"/>
      <c r="B36" s="99" t="s">
        <v>26</v>
      </c>
      <c r="C36" s="116" t="s">
        <v>297</v>
      </c>
      <c r="D36" s="99" t="s">
        <v>26</v>
      </c>
      <c r="E36" s="116" t="s">
        <v>297</v>
      </c>
      <c r="F36" s="99" t="s">
        <v>26</v>
      </c>
      <c r="G36" s="116" t="s">
        <v>297</v>
      </c>
      <c r="I36" s="99" t="s">
        <v>26</v>
      </c>
      <c r="J36" s="116" t="s">
        <v>297</v>
      </c>
      <c r="K36" s="99" t="s">
        <v>26</v>
      </c>
      <c r="L36" s="117" t="s">
        <v>297</v>
      </c>
    </row>
    <row r="37" spans="1:12" ht="30" x14ac:dyDescent="0.25">
      <c r="A37" s="63" t="s">
        <v>303</v>
      </c>
      <c r="B37" s="125" t="s">
        <v>32</v>
      </c>
      <c r="C37" s="126" t="s">
        <v>32</v>
      </c>
      <c r="D37" s="125" t="s">
        <v>32</v>
      </c>
      <c r="E37" s="126" t="s">
        <v>32</v>
      </c>
      <c r="F37" s="125" t="s">
        <v>32</v>
      </c>
      <c r="G37" s="126" t="s">
        <v>32</v>
      </c>
      <c r="I37" s="120">
        <v>113</v>
      </c>
      <c r="J37" s="121">
        <v>24</v>
      </c>
      <c r="K37" s="39">
        <v>70</v>
      </c>
      <c r="L37" s="88">
        <v>19.718309859154928</v>
      </c>
    </row>
    <row r="38" spans="1:12" ht="30" x14ac:dyDescent="0.25">
      <c r="A38" s="63" t="s">
        <v>304</v>
      </c>
      <c r="B38" s="118">
        <v>190</v>
      </c>
      <c r="C38" s="88">
        <v>35</v>
      </c>
      <c r="D38" s="118">
        <v>141</v>
      </c>
      <c r="E38" s="88">
        <v>32.200000000000003</v>
      </c>
      <c r="F38" s="118">
        <v>151</v>
      </c>
      <c r="G38" s="88">
        <v>32</v>
      </c>
      <c r="I38" s="118">
        <v>113</v>
      </c>
      <c r="J38" s="88">
        <v>24</v>
      </c>
      <c r="K38" s="107">
        <v>59</v>
      </c>
      <c r="L38" s="88">
        <v>16.619718309859156</v>
      </c>
    </row>
    <row r="39" spans="1:12" ht="30" x14ac:dyDescent="0.25">
      <c r="A39" s="63" t="s">
        <v>313</v>
      </c>
      <c r="B39" s="20">
        <v>93</v>
      </c>
      <c r="C39" s="88">
        <v>17</v>
      </c>
      <c r="D39" s="127" t="s">
        <v>32</v>
      </c>
      <c r="E39" s="128" t="s">
        <v>32</v>
      </c>
      <c r="F39" s="127" t="s">
        <v>32</v>
      </c>
      <c r="G39" s="128" t="s">
        <v>32</v>
      </c>
      <c r="I39" s="127" t="s">
        <v>32</v>
      </c>
      <c r="J39" s="128" t="s">
        <v>32</v>
      </c>
      <c r="K39" s="124" t="s">
        <v>32</v>
      </c>
      <c r="L39" s="129" t="s">
        <v>32</v>
      </c>
    </row>
    <row r="40" spans="1:12" ht="30" x14ac:dyDescent="0.25">
      <c r="A40" s="63" t="s">
        <v>314</v>
      </c>
      <c r="B40" s="118">
        <v>161</v>
      </c>
      <c r="C40" s="88">
        <v>30</v>
      </c>
      <c r="D40" s="118">
        <f>91+85</f>
        <v>176</v>
      </c>
      <c r="E40" s="88">
        <v>41</v>
      </c>
      <c r="F40" s="118">
        <v>177</v>
      </c>
      <c r="G40" s="88">
        <v>38</v>
      </c>
      <c r="I40" s="20">
        <v>89</v>
      </c>
      <c r="J40" s="88">
        <v>19</v>
      </c>
      <c r="K40" s="107">
        <v>71</v>
      </c>
      <c r="L40" s="88">
        <v>20</v>
      </c>
    </row>
    <row r="41" spans="1:12" x14ac:dyDescent="0.25">
      <c r="A41" s="63" t="s">
        <v>178</v>
      </c>
      <c r="B41" s="118">
        <v>88</v>
      </c>
      <c r="C41" s="88">
        <v>16</v>
      </c>
      <c r="D41" s="118">
        <v>83</v>
      </c>
      <c r="E41" s="88">
        <v>19</v>
      </c>
      <c r="F41" s="118">
        <v>107</v>
      </c>
      <c r="G41" s="88">
        <v>23</v>
      </c>
      <c r="I41" s="20">
        <v>144</v>
      </c>
      <c r="J41" s="88">
        <v>30</v>
      </c>
      <c r="K41" s="107">
        <v>140</v>
      </c>
      <c r="L41" s="88">
        <v>39.436619718309856</v>
      </c>
    </row>
    <row r="42" spans="1:12" ht="15.75" thickBot="1" x14ac:dyDescent="0.3">
      <c r="A42" s="64" t="s">
        <v>48</v>
      </c>
      <c r="B42" s="119">
        <v>11</v>
      </c>
      <c r="C42" s="89">
        <v>2</v>
      </c>
      <c r="D42" s="119">
        <v>38</v>
      </c>
      <c r="E42" s="89">
        <v>8</v>
      </c>
      <c r="F42" s="119">
        <v>31</v>
      </c>
      <c r="G42" s="89">
        <v>7</v>
      </c>
      <c r="I42" s="22">
        <v>15</v>
      </c>
      <c r="J42" s="89">
        <v>3</v>
      </c>
      <c r="K42" s="113">
        <v>15</v>
      </c>
      <c r="L42" s="89">
        <v>4.225352112676056</v>
      </c>
    </row>
    <row r="43" spans="1:12" x14ac:dyDescent="0.25">
      <c r="C43" s="28"/>
    </row>
    <row r="44" spans="1:12" x14ac:dyDescent="0.25">
      <c r="C44" s="28"/>
      <c r="J44" s="40"/>
    </row>
    <row r="45" spans="1:12" s="31" customFormat="1" ht="78.75" customHeight="1" thickBot="1" x14ac:dyDescent="0.3">
      <c r="A45" s="139" t="s">
        <v>315</v>
      </c>
      <c r="B45" s="139"/>
      <c r="C45" s="139"/>
      <c r="D45" s="139"/>
      <c r="E45" s="139"/>
      <c r="F45" s="139"/>
      <c r="G45" s="139"/>
    </row>
    <row r="46" spans="1:12" x14ac:dyDescent="0.25">
      <c r="A46" s="123"/>
    </row>
    <row r="47" spans="1:12" x14ac:dyDescent="0.25">
      <c r="A47" s="38"/>
    </row>
  </sheetData>
  <sheetProtection algorithmName="SHA-512" hashValue="GSaSLz1r8dDHHIA+XukiLNtHoEs4BLKUDqpV7uBtOzh1YsKjxlENFOcZLoTwDR4qR/8StpNwBFYyRbmjLGNr3A==" saltValue="4hUKnD2yqGvnybai7gcmTQ==" spinCount="100000" sheet="1" objects="1" scenarios="1"/>
  <mergeCells count="11">
    <mergeCell ref="A45:G45"/>
    <mergeCell ref="A30:G30"/>
    <mergeCell ref="B23:G23"/>
    <mergeCell ref="A17:G17"/>
    <mergeCell ref="A18:G18"/>
    <mergeCell ref="B6:G6"/>
    <mergeCell ref="I35:J35"/>
    <mergeCell ref="K35:L35"/>
    <mergeCell ref="B35:C35"/>
    <mergeCell ref="D35:E35"/>
    <mergeCell ref="F35:G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 to 2020 data</vt:lpstr>
      <vt:lpstr>Biggest challenges</vt:lpstr>
      <vt:lpstr>Looking back</vt:lpstr>
      <vt:lpstr>Taking stock</vt:lpstr>
      <vt:lpstr>Net zero - Government</vt:lpstr>
      <vt:lpstr>Net zero - industry</vt:lpstr>
      <vt:lpstr>Net zero - individuals</vt:lpstr>
      <vt:lpstr>COVID-19</vt:lpstr>
      <vt:lpstr>Yearly trends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de Wijze</dc:creator>
  <cp:lastModifiedBy>Deane Somerville</cp:lastModifiedBy>
  <dcterms:created xsi:type="dcterms:W3CDTF">2020-06-15T15:20:16Z</dcterms:created>
  <dcterms:modified xsi:type="dcterms:W3CDTF">2020-07-03T16:18:00Z</dcterms:modified>
</cp:coreProperties>
</file>